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180" windowHeight="8460"/>
  </bookViews>
  <sheets>
    <sheet name="ЦР-СУ2 (ЗАО) на 01.01.11г" sheetId="7" r:id="rId1"/>
    <sheet name="по форме (ЗАО) на 01.01.11г" sheetId="8" r:id="rId2"/>
  </sheets>
  <definedNames>
    <definedName name="_xlnm.Print_Area" localSheetId="0">'ЦР-СУ2 (ЗАО) на 01.01.11г'!$A$2:$BO$24</definedName>
  </definedNames>
  <calcPr calcId="144525"/>
</workbook>
</file>

<file path=xl/calcChain.xml><?xml version="1.0" encoding="utf-8"?>
<calcChain xmlns="http://schemas.openxmlformats.org/spreadsheetml/2006/main">
  <c r="H10" i="7" l="1"/>
  <c r="S23" i="8"/>
  <c r="R23" i="8"/>
  <c r="Q23" i="8"/>
  <c r="P23" i="8"/>
  <c r="O23" i="8"/>
  <c r="M23" i="8"/>
  <c r="L23" i="8"/>
  <c r="K23" i="8"/>
  <c r="J23" i="8" s="1"/>
  <c r="I23" i="8"/>
  <c r="H23" i="8"/>
  <c r="G23" i="8"/>
  <c r="F23" i="8"/>
  <c r="E23" i="8" s="1"/>
  <c r="D23" i="8"/>
  <c r="N22" i="8"/>
  <c r="J22" i="8"/>
  <c r="E22" i="8"/>
  <c r="N21" i="8"/>
  <c r="J21" i="8"/>
  <c r="E21" i="8"/>
  <c r="C21" i="8" s="1"/>
  <c r="B21" i="8" s="1"/>
  <c r="N20" i="8"/>
  <c r="J20" i="8"/>
  <c r="E20" i="8"/>
  <c r="N19" i="8"/>
  <c r="J19" i="8"/>
  <c r="E19" i="8"/>
  <c r="C19" i="8" s="1"/>
  <c r="B19" i="8" s="1"/>
  <c r="N18" i="8"/>
  <c r="J18" i="8"/>
  <c r="E18" i="8"/>
  <c r="C18" i="8" s="1"/>
  <c r="N17" i="8"/>
  <c r="J17" i="8"/>
  <c r="C17" i="8" s="1"/>
  <c r="B17" i="8" s="1"/>
  <c r="E17" i="8"/>
  <c r="N16" i="8"/>
  <c r="J16" i="8"/>
  <c r="E16" i="8"/>
  <c r="N15" i="8"/>
  <c r="J15" i="8"/>
  <c r="E15" i="8"/>
  <c r="C15" i="8" s="1"/>
  <c r="B15" i="8" s="1"/>
  <c r="N14" i="8"/>
  <c r="J14" i="8"/>
  <c r="E14" i="8"/>
  <c r="C14" i="8" s="1"/>
  <c r="B14" i="8" s="1"/>
  <c r="N13" i="8"/>
  <c r="J13" i="8"/>
  <c r="E13" i="8"/>
  <c r="C13" i="8"/>
  <c r="B13" i="8" s="1"/>
  <c r="N12" i="8"/>
  <c r="J12" i="8"/>
  <c r="E12" i="8"/>
  <c r="N11" i="8"/>
  <c r="J11" i="8"/>
  <c r="E11" i="8"/>
  <c r="C11" i="8" s="1"/>
  <c r="B11" i="8" s="1"/>
  <c r="N10" i="8"/>
  <c r="J10" i="8"/>
  <c r="E10" i="8"/>
  <c r="C10" i="8" s="1"/>
  <c r="AY22" i="7"/>
  <c r="AY21" i="7"/>
  <c r="AY20" i="7"/>
  <c r="AY19" i="7"/>
  <c r="AY18" i="7"/>
  <c r="AY17" i="7"/>
  <c r="AY16" i="7"/>
  <c r="AY15" i="7"/>
  <c r="AY14" i="7"/>
  <c r="AY13" i="7"/>
  <c r="AY12" i="7"/>
  <c r="AY11" i="7"/>
  <c r="AY23" i="7" s="1"/>
  <c r="AY10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Y23" i="7"/>
  <c r="C23" i="7"/>
  <c r="E23" i="7"/>
  <c r="H23" i="7"/>
  <c r="I22" i="7"/>
  <c r="I21" i="7"/>
  <c r="I20" i="7"/>
  <c r="I19" i="7"/>
  <c r="I18" i="7"/>
  <c r="I17" i="7"/>
  <c r="I16" i="7"/>
  <c r="I15" i="7"/>
  <c r="I14" i="7"/>
  <c r="I13" i="7"/>
  <c r="I12" i="7"/>
  <c r="I11" i="7"/>
  <c r="I23" i="7" s="1"/>
  <c r="I10" i="7"/>
  <c r="J23" i="7"/>
  <c r="K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Q22" i="7"/>
  <c r="Q21" i="7"/>
  <c r="P21" i="7" s="1"/>
  <c r="Q20" i="7"/>
  <c r="P20" i="7" s="1"/>
  <c r="Q19" i="7"/>
  <c r="P19" i="7" s="1"/>
  <c r="Q18" i="7"/>
  <c r="P18" i="7" s="1"/>
  <c r="Q17" i="7"/>
  <c r="Q16" i="7"/>
  <c r="Q15" i="7"/>
  <c r="P15" i="7" s="1"/>
  <c r="Q14" i="7"/>
  <c r="Q13" i="7"/>
  <c r="P13" i="7" s="1"/>
  <c r="Q12" i="7"/>
  <c r="P12" i="7" s="1"/>
  <c r="Q11" i="7"/>
  <c r="P11" i="7" s="1"/>
  <c r="Q10" i="7"/>
  <c r="P10" i="7" s="1"/>
  <c r="Z23" i="7"/>
  <c r="AB13" i="7"/>
  <c r="AM12" i="7"/>
  <c r="BJ10" i="7"/>
  <c r="BJ11" i="7"/>
  <c r="BJ18" i="7"/>
  <c r="BJ14" i="7"/>
  <c r="BJ13" i="7"/>
  <c r="BJ12" i="7"/>
  <c r="BJ22" i="7"/>
  <c r="BJ21" i="7"/>
  <c r="BJ20" i="7"/>
  <c r="BJ19" i="7"/>
  <c r="BJ17" i="7"/>
  <c r="BJ16" i="7"/>
  <c r="BJ15" i="7"/>
  <c r="BE22" i="7"/>
  <c r="BE21" i="7"/>
  <c r="BE20" i="7"/>
  <c r="BE19" i="7"/>
  <c r="BE18" i="7"/>
  <c r="BE17" i="7"/>
  <c r="BE16" i="7"/>
  <c r="BE15" i="7"/>
  <c r="BE14" i="7"/>
  <c r="BE13" i="7"/>
  <c r="BE11" i="7"/>
  <c r="BE10" i="7"/>
  <c r="BE12" i="7"/>
  <c r="AB22" i="7"/>
  <c r="AB21" i="7"/>
  <c r="AB20" i="7"/>
  <c r="AB19" i="7"/>
  <c r="AB18" i="7"/>
  <c r="AB17" i="7"/>
  <c r="AB16" i="7"/>
  <c r="AB15" i="7"/>
  <c r="AB14" i="7"/>
  <c r="AB12" i="7"/>
  <c r="AB11" i="7"/>
  <c r="AB10" i="7"/>
  <c r="AQ23" i="7"/>
  <c r="AP23" i="7"/>
  <c r="AO23" i="7"/>
  <c r="AN23" i="7"/>
  <c r="AM22" i="7"/>
  <c r="AM21" i="7"/>
  <c r="AM20" i="7"/>
  <c r="AM19" i="7"/>
  <c r="AM18" i="7"/>
  <c r="AM17" i="7"/>
  <c r="AM16" i="7"/>
  <c r="AM15" i="7"/>
  <c r="AM14" i="7"/>
  <c r="AM13" i="7"/>
  <c r="AM11" i="7"/>
  <c r="AM10" i="7"/>
  <c r="AM23" i="7" s="1"/>
  <c r="AL23" i="7"/>
  <c r="AK23" i="7"/>
  <c r="AJ23" i="7"/>
  <c r="AI23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F23" i="7"/>
  <c r="AE23" i="7"/>
  <c r="AD23" i="7"/>
  <c r="AC23" i="7"/>
  <c r="BM23" i="7"/>
  <c r="BL23" i="7"/>
  <c r="BK23" i="7"/>
  <c r="BH23" i="7"/>
  <c r="BG23" i="7"/>
  <c r="BF23" i="7"/>
  <c r="BD23" i="7"/>
  <c r="BC23" i="7"/>
  <c r="BB23" i="7"/>
  <c r="BA23" i="7"/>
  <c r="AZ23" i="7"/>
  <c r="AX23" i="7"/>
  <c r="AW23" i="7"/>
  <c r="AV23" i="7"/>
  <c r="AU23" i="7"/>
  <c r="AT23" i="7"/>
  <c r="AR23" i="7"/>
  <c r="AH23" i="7"/>
  <c r="X23" i="7"/>
  <c r="W23" i="7"/>
  <c r="N23" i="7"/>
  <c r="G23" i="7"/>
  <c r="U22" i="7"/>
  <c r="V22" i="7"/>
  <c r="V21" i="7"/>
  <c r="U21" i="7"/>
  <c r="O21" i="7" s="1"/>
  <c r="M21" i="7" s="1"/>
  <c r="L21" i="7" s="1"/>
  <c r="V20" i="7"/>
  <c r="U20" i="7"/>
  <c r="O20" i="7" s="1"/>
  <c r="V19" i="7"/>
  <c r="U19" i="7"/>
  <c r="V18" i="7"/>
  <c r="U18" i="7"/>
  <c r="O18" i="7" s="1"/>
  <c r="V17" i="7"/>
  <c r="U17" i="7"/>
  <c r="O17" i="7" s="1"/>
  <c r="M17" i="7" s="1"/>
  <c r="V16" i="7"/>
  <c r="U16" i="7"/>
  <c r="O16" i="7" s="1"/>
  <c r="V15" i="7"/>
  <c r="U15" i="7"/>
  <c r="V14" i="7"/>
  <c r="U14" i="7"/>
  <c r="O14" i="7" s="1"/>
  <c r="V13" i="7"/>
  <c r="U13" i="7"/>
  <c r="O13" i="7" s="1"/>
  <c r="M13" i="7" s="1"/>
  <c r="L13" i="7" s="1"/>
  <c r="V12" i="7"/>
  <c r="U12" i="7"/>
  <c r="V11" i="7"/>
  <c r="U11" i="7"/>
  <c r="U23" i="7" s="1"/>
  <c r="U10" i="7"/>
  <c r="V10" i="7"/>
  <c r="P16" i="7"/>
  <c r="P17" i="7"/>
  <c r="P14" i="7"/>
  <c r="P22" i="7"/>
  <c r="C12" i="8" l="1"/>
  <c r="B12" i="8" s="1"/>
  <c r="C20" i="8"/>
  <c r="B20" i="8" s="1"/>
  <c r="B10" i="8"/>
  <c r="B18" i="8"/>
  <c r="C23" i="8"/>
  <c r="B23" i="8" s="1"/>
  <c r="C16" i="8"/>
  <c r="B16" i="8" s="1"/>
  <c r="C22" i="8"/>
  <c r="B22" i="8" s="1"/>
  <c r="N23" i="8"/>
  <c r="BJ23" i="7"/>
  <c r="AS23" i="7"/>
  <c r="Q23" i="7"/>
  <c r="O10" i="7"/>
  <c r="O22" i="7"/>
  <c r="M22" i="7" s="1"/>
  <c r="L22" i="7" s="1"/>
  <c r="F22" i="7" s="1"/>
  <c r="D22" i="7" s="1"/>
  <c r="B22" i="7" s="1"/>
  <c r="O15" i="7"/>
  <c r="M15" i="7" s="1"/>
  <c r="L15" i="7" s="1"/>
  <c r="F15" i="7" s="1"/>
  <c r="D15" i="7" s="1"/>
  <c r="B15" i="7" s="1"/>
  <c r="O19" i="7"/>
  <c r="M19" i="7" s="1"/>
  <c r="L19" i="7" s="1"/>
  <c r="F19" i="7" s="1"/>
  <c r="D19" i="7" s="1"/>
  <c r="B19" i="7" s="1"/>
  <c r="AG23" i="7"/>
  <c r="F13" i="7"/>
  <c r="D13" i="7" s="1"/>
  <c r="B13" i="7" s="1"/>
  <c r="F21" i="7"/>
  <c r="D21" i="7" s="1"/>
  <c r="B21" i="7" s="1"/>
  <c r="V23" i="7"/>
  <c r="O11" i="7"/>
  <c r="M11" i="7" s="1"/>
  <c r="L11" i="7" s="1"/>
  <c r="F11" i="7" s="1"/>
  <c r="D11" i="7" s="1"/>
  <c r="B11" i="7" s="1"/>
  <c r="O12" i="7"/>
  <c r="M12" i="7" s="1"/>
  <c r="L12" i="7" s="1"/>
  <c r="F12" i="7" s="1"/>
  <c r="D12" i="7" s="1"/>
  <c r="B12" i="7" s="1"/>
  <c r="M14" i="7"/>
  <c r="L14" i="7" s="1"/>
  <c r="F14" i="7" s="1"/>
  <c r="D14" i="7" s="1"/>
  <c r="B14" i="7" s="1"/>
  <c r="M16" i="7"/>
  <c r="L16" i="7" s="1"/>
  <c r="F16" i="7" s="1"/>
  <c r="D16" i="7" s="1"/>
  <c r="B16" i="7" s="1"/>
  <c r="M18" i="7"/>
  <c r="L18" i="7" s="1"/>
  <c r="F18" i="7" s="1"/>
  <c r="D18" i="7" s="1"/>
  <c r="B18" i="7" s="1"/>
  <c r="M20" i="7"/>
  <c r="L20" i="7" s="1"/>
  <c r="F20" i="7" s="1"/>
  <c r="D20" i="7" s="1"/>
  <c r="B20" i="7" s="1"/>
  <c r="AA23" i="7"/>
  <c r="AB23" i="7"/>
  <c r="BE23" i="7"/>
  <c r="L17" i="7"/>
  <c r="F17" i="7" s="1"/>
  <c r="D17" i="7" s="1"/>
  <c r="B17" i="7" s="1"/>
  <c r="P23" i="7"/>
  <c r="R23" i="7"/>
  <c r="S23" i="7"/>
  <c r="T23" i="7"/>
  <c r="M10" i="7"/>
  <c r="O23" i="7" l="1"/>
  <c r="L10" i="7"/>
  <c r="M23" i="7"/>
  <c r="F10" i="7" l="1"/>
  <c r="L23" i="7"/>
  <c r="F23" i="7" l="1"/>
  <c r="D10" i="7"/>
  <c r="B10" i="7" l="1"/>
  <c r="B23" i="7" s="1"/>
  <c r="D23" i="7"/>
</calcChain>
</file>

<file path=xl/sharedStrings.xml><?xml version="1.0" encoding="utf-8"?>
<sst xmlns="http://schemas.openxmlformats.org/spreadsheetml/2006/main" count="154" uniqueCount="103">
  <si>
    <t>в том числе:</t>
  </si>
  <si>
    <t>Район</t>
  </si>
  <si>
    <t>Итого по округу</t>
  </si>
  <si>
    <t xml:space="preserve"> частные управляющие организации *</t>
  </si>
  <si>
    <t>Примечание *</t>
  </si>
  <si>
    <t>Проспект Вернадского</t>
  </si>
  <si>
    <t>Внуково</t>
  </si>
  <si>
    <t>Дорогомилово</t>
  </si>
  <si>
    <t>Крылатское</t>
  </si>
  <si>
    <t>Кунцево</t>
  </si>
  <si>
    <t>Можайский</t>
  </si>
  <si>
    <t>Ново-Переделкино</t>
  </si>
  <si>
    <t>Очаково-Матвеевское</t>
  </si>
  <si>
    <t>Раменки</t>
  </si>
  <si>
    <t>Солнцево</t>
  </si>
  <si>
    <t>Тропарево-Никулино</t>
  </si>
  <si>
    <t>Филевский Парк</t>
  </si>
  <si>
    <t>Фили-Давыдково</t>
  </si>
  <si>
    <t>ТСЖ(дома)</t>
  </si>
  <si>
    <t>ТСЖ(организации)</t>
  </si>
  <si>
    <t>ЖСК(дома)</t>
  </si>
  <si>
    <t>ЖСК(организации)</t>
  </si>
  <si>
    <t xml:space="preserve">Всего многоквартирных домов в районе (гр.3+гр.14+гр.18)                                    </t>
  </si>
  <si>
    <t>Всего (гр.4+гр.5+гр.10)</t>
  </si>
  <si>
    <t>непосредственное управление собствениками помещений (ст.164 ЖК РФ)</t>
  </si>
  <si>
    <t>Всего (гр.6+гр.7+гр.8+гр.9)</t>
  </si>
  <si>
    <t>ТСЖ, ЖСК, ЖК (самоуправление)</t>
  </si>
  <si>
    <t>ГУП ДЕЗ</t>
  </si>
  <si>
    <t>другие государственные организации</t>
  </si>
  <si>
    <t>кол-во других государственных организаций</t>
  </si>
  <si>
    <t>кол-во частных  организаций</t>
  </si>
  <si>
    <t>ТСЖ, ЖСК, ЖК</t>
  </si>
  <si>
    <t>в том числе в управлении:</t>
  </si>
  <si>
    <t>Всего (гр.11+гр.12+гр.13)</t>
  </si>
  <si>
    <t>управление управляющей организацией</t>
  </si>
  <si>
    <t>на основании выбранного и реализованного собственниками помещений способа управления</t>
  </si>
  <si>
    <t>Всего (гр15+гр.16+гр.17)</t>
  </si>
  <si>
    <t>других государственных организаций</t>
  </si>
  <si>
    <t xml:space="preserve"> частных организаций *</t>
  </si>
  <si>
    <r>
      <rPr>
        <b/>
        <i/>
        <sz val="10"/>
        <rFont val="Arial"/>
        <family val="2"/>
        <charset val="204"/>
      </rPr>
      <t>по результатам</t>
    </r>
    <r>
      <rPr>
        <b/>
        <i/>
        <sz val="8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открытых конкурсов </t>
    </r>
    <r>
      <rPr>
        <b/>
        <i/>
        <sz val="8"/>
        <rFont val="Arial"/>
        <family val="2"/>
        <charset val="204"/>
      </rPr>
      <t>(в соотвеоствии с ПП РФ от 06.02.2006 № 75)</t>
    </r>
  </si>
  <si>
    <t>на основании распорядительных и иных документов</t>
  </si>
  <si>
    <t>Всего</t>
  </si>
  <si>
    <t>из них  дома-новостройки</t>
  </si>
  <si>
    <t>управляет   ГУП ДЕЗ(дома)</t>
  </si>
  <si>
    <t xml:space="preserve"> управляют другие государственные организации (дома)</t>
  </si>
  <si>
    <t xml:space="preserve"> управляют  частные управляющие организации (дома)</t>
  </si>
  <si>
    <t xml:space="preserve">Всего  домов в районе                                     </t>
  </si>
  <si>
    <t>Частный сектор</t>
  </si>
  <si>
    <t>общежития</t>
  </si>
  <si>
    <t xml:space="preserve"> дома, отселенные под снос</t>
  </si>
  <si>
    <t>ТСЖ,ЖСК, жк(организации)</t>
  </si>
  <si>
    <t>в том числе количество многоквартирных домов, в которых управление организовано:</t>
  </si>
  <si>
    <t>дома, в которых организовоно ТСЖ (на регистрации)</t>
  </si>
  <si>
    <t>управляет   ГУП ДЕЗ(дома)+ обслуживает ДЕЗ (солнцево-Матросова, д.3)</t>
  </si>
  <si>
    <t>100% государственная собственность</t>
  </si>
  <si>
    <t>федеральная  собственность</t>
  </si>
  <si>
    <t>снесенные дома*</t>
  </si>
  <si>
    <t>ТСЖ</t>
  </si>
  <si>
    <t>ЖСК</t>
  </si>
  <si>
    <t>Всего организаций (ТСЖ, ЖСК)</t>
  </si>
  <si>
    <t>Строка 03 отчета 22-ЖКХ</t>
  </si>
  <si>
    <t>Всего  строка 03 отчета 22-ЖКХ</t>
  </si>
  <si>
    <t>Строка 04 отчета 22-ЖКХ</t>
  </si>
  <si>
    <t>Дополняют строку 01 отчета 22-ЖКХ (отражается в примечании к строке 01)</t>
  </si>
  <si>
    <t xml:space="preserve">Всего  домов в районе  в отчете 22-ЖКХ                                    </t>
  </si>
  <si>
    <t xml:space="preserve">Всего  домов в районе  ( с учетом снесенных домов)                                   </t>
  </si>
  <si>
    <t>Форма ЦР-СУ-2 (ежемесячная)</t>
  </si>
  <si>
    <t xml:space="preserve">Сведения об организации управления многоквартирными домами в  Западном административном округе  города Москвы                                                                      </t>
  </si>
  <si>
    <t xml:space="preserve">по состоянию на  01. 01. 2011 г. </t>
  </si>
  <si>
    <r>
      <t xml:space="preserve">Всего многоквартирных домов в районе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                                                         (гр.3+гр.14+ гр.18)</t>
    </r>
  </si>
  <si>
    <r>
      <t>Примечание</t>
    </r>
    <r>
      <rPr>
        <b/>
        <sz val="14"/>
        <rFont val="Times New Roman"/>
        <family val="1"/>
        <charset val="204"/>
      </rPr>
      <t>**</t>
    </r>
  </si>
  <si>
    <r>
      <t>на основании выбранного и реализованного собственниками помещений</t>
    </r>
    <r>
      <rPr>
        <b/>
        <sz val="14"/>
        <rFont val="Times New Roman"/>
        <family val="1"/>
        <charset val="204"/>
      </rPr>
      <t xml:space="preserve">            способа управления</t>
    </r>
  </si>
  <si>
    <r>
      <t>по результатам открытых конкурсов</t>
    </r>
    <r>
      <rPr>
        <sz val="13"/>
        <rFont val="Times New Roman"/>
        <family val="1"/>
        <charset val="204"/>
      </rPr>
      <t xml:space="preserve">                                                       </t>
    </r>
    <r>
      <rPr>
        <sz val="10"/>
        <rFont val="Times New Roman"/>
        <family val="1"/>
        <charset val="204"/>
      </rPr>
      <t xml:space="preserve"> (в соответствии с ПП РФ от 06.02.2006 № 75)</t>
    </r>
  </si>
  <si>
    <r>
      <t xml:space="preserve">Всего </t>
    </r>
    <r>
      <rPr>
        <sz val="12"/>
        <rFont val="Times New Roman"/>
        <family val="1"/>
        <charset val="204"/>
      </rPr>
      <t>(гр.4+гр.5+гр.10)</t>
    </r>
  </si>
  <si>
    <t>непосредственное управление собственниками помещений                     (ст. 164 ЖК РФ)</t>
  </si>
  <si>
    <r>
      <t>Всего</t>
    </r>
    <r>
      <rPr>
        <sz val="12"/>
        <rFont val="Times New Roman"/>
        <family val="1"/>
        <charset val="204"/>
      </rPr>
      <t xml:space="preserve"> (гр.15+гр.16+гр.17)</t>
    </r>
  </si>
  <si>
    <t>из них дома-новостройки</t>
  </si>
  <si>
    <r>
      <t xml:space="preserve">Всего </t>
    </r>
    <r>
      <rPr>
        <sz val="12"/>
        <rFont val="Times New Roman"/>
        <family val="1"/>
        <charset val="204"/>
      </rPr>
      <t>(гр.6+гр.7+гр.8+гр.9)</t>
    </r>
  </si>
  <si>
    <r>
      <t xml:space="preserve">Всего </t>
    </r>
    <r>
      <rPr>
        <sz val="12"/>
        <rFont val="Times New Roman"/>
        <family val="1"/>
        <charset val="204"/>
      </rPr>
      <t>(гр.11+гр.12+гр.13)</t>
    </r>
  </si>
  <si>
    <t xml:space="preserve">ГУП ДЕЗ </t>
  </si>
  <si>
    <r>
      <t>частных организаций</t>
    </r>
    <r>
      <rPr>
        <b/>
        <sz val="14"/>
        <rFont val="Times New Roman"/>
        <family val="1"/>
        <charset val="204"/>
      </rPr>
      <t xml:space="preserve">* </t>
    </r>
  </si>
  <si>
    <r>
      <t>частных организаций</t>
    </r>
    <r>
      <rPr>
        <b/>
        <sz val="14"/>
        <rFont val="Times New Roman"/>
        <family val="1"/>
        <charset val="204"/>
      </rPr>
      <t>*</t>
    </r>
  </si>
  <si>
    <t>ТСЖ-33 \ ЖСК-2</t>
  </si>
  <si>
    <r>
      <t xml:space="preserve">* </t>
    </r>
    <r>
      <rPr>
        <sz val="12"/>
        <rFont val="Times New Roman"/>
        <family val="1"/>
        <charset val="204"/>
      </rPr>
      <t>Отдельным приложением к форме представляется перечень частных организаций, в том числе ОАО "ГУП ДЕЗ района", и количество домов в управлении, указанных в графах 9, 13, 17</t>
    </r>
  </si>
  <si>
    <r>
      <t xml:space="preserve">** </t>
    </r>
    <r>
      <rPr>
        <sz val="12"/>
        <rFont val="Times New Roman"/>
        <family val="1"/>
        <charset val="204"/>
      </rPr>
      <t>В примечании указывается количество жилищных объединений (наименований) с разбивкой: ТСЖ / ЖСК,ЖК</t>
    </r>
  </si>
  <si>
    <t xml:space="preserve">Исполнитель: </t>
  </si>
  <si>
    <t>(499)792-65-20</t>
  </si>
  <si>
    <t>ТСЖ-21 \ ЖСК-0</t>
  </si>
  <si>
    <t>ТСЖ-7 \ ЖСК-11</t>
  </si>
  <si>
    <t>ТСЖ-25 \ ЖСК-21</t>
  </si>
  <si>
    <t>ТСЖ-89 \ ЖСК-41</t>
  </si>
  <si>
    <t>ТСЖ-99 \ ЖСК-19</t>
  </si>
  <si>
    <t>ТСЖ-35 \ ЖСК-20</t>
  </si>
  <si>
    <t>ТСЖ-82\ ЖСК-15</t>
  </si>
  <si>
    <t>ТСЖ-50 \ ЖСК-20</t>
  </si>
  <si>
    <t>ТСЖ-78 \ ЖСК-28</t>
  </si>
  <si>
    <t>ТСЖ-38 \ ЖСК-13</t>
  </si>
  <si>
    <t>ТСЖ-27 \ ЖСК-50</t>
  </si>
  <si>
    <t>ТСЖ-67 \ ЖСК-37</t>
  </si>
  <si>
    <t>ТСЖ-651\ ЖСК-277</t>
  </si>
  <si>
    <t>Директор ГУ "ИС ЗАО"</t>
  </si>
  <si>
    <t>В.А.Муляев</t>
  </si>
  <si>
    <t xml:space="preserve">Сведения об организации управления многоквартирными домами (МКД) в административном округе ХХХ города Москвы                                                                                                     по состоянию на 01.01.2014  года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</si>
</sst>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8" x14ac:knownFonts="1">
    <font>
      <sz val="10"/>
      <name val="Arial"/>
    </font>
    <font>
      <sz val="10"/>
      <name val="Arial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Arial"/>
      <family val="2"/>
      <charset val="204"/>
    </font>
    <font>
      <sz val="12"/>
      <color theme="3" tint="0.39997558519241921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4"/>
      <name val="Arial"/>
      <family val="2"/>
      <charset val="204"/>
    </font>
    <font>
      <b/>
      <i/>
      <sz val="18"/>
      <color theme="4"/>
      <name val="Arial"/>
      <family val="2"/>
      <charset val="204"/>
    </font>
    <font>
      <sz val="11"/>
      <color theme="4"/>
      <name val="Arial"/>
      <family val="2"/>
      <charset val="204"/>
    </font>
    <font>
      <b/>
      <i/>
      <sz val="12"/>
      <color theme="3"/>
      <name val="Arial"/>
      <family val="2"/>
      <charset val="204"/>
    </font>
    <font>
      <b/>
      <i/>
      <sz val="12"/>
      <color theme="3" tint="0.39997558519241921"/>
      <name val="Arial"/>
      <family val="2"/>
      <charset val="204"/>
    </font>
    <font>
      <b/>
      <i/>
      <sz val="16"/>
      <color theme="4"/>
      <name val="Arial"/>
      <family val="2"/>
      <charset val="204"/>
    </font>
    <font>
      <i/>
      <sz val="18"/>
      <color theme="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Fill="1"/>
    <xf numFmtId="0" fontId="10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7" fillId="0" borderId="0" xfId="0" applyFont="1" applyFill="1"/>
    <xf numFmtId="0" fontId="28" fillId="0" borderId="3" xfId="0" applyFont="1" applyFill="1" applyBorder="1" applyAlignment="1">
      <alignment horizontal="center" vertical="center" textRotation="90" wrapText="1"/>
    </xf>
    <xf numFmtId="0" fontId="29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3" fillId="0" borderId="0" xfId="0" applyFont="1" applyFill="1"/>
    <xf numFmtId="0" fontId="29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vertical="center" textRotation="90" wrapText="1"/>
    </xf>
    <xf numFmtId="0" fontId="29" fillId="0" borderId="0" xfId="0" applyFont="1" applyFill="1" applyAlignment="1">
      <alignment vertical="center" wrapText="1"/>
    </xf>
    <xf numFmtId="165" fontId="29" fillId="0" borderId="9" xfId="2" applyNumberFormat="1" applyFont="1" applyFill="1" applyBorder="1" applyAlignment="1">
      <alignment vertical="center" wrapText="1"/>
    </xf>
    <xf numFmtId="165" fontId="29" fillId="0" borderId="0" xfId="2" applyNumberFormat="1" applyFont="1" applyFill="1" applyAlignment="1">
      <alignment vertical="center" wrapText="1"/>
    </xf>
    <xf numFmtId="0" fontId="28" fillId="0" borderId="10" xfId="0" applyFont="1" applyFill="1" applyBorder="1" applyAlignment="1">
      <alignment horizontal="center" vertical="center" textRotation="90" wrapText="1"/>
    </xf>
    <xf numFmtId="0" fontId="18" fillId="0" borderId="0" xfId="1" applyFont="1" applyFill="1"/>
    <xf numFmtId="0" fontId="5" fillId="0" borderId="1" xfId="1" applyFont="1" applyFill="1" applyBorder="1" applyAlignment="1">
      <alignment horizontal="center" vertical="center" textRotation="90" wrapText="1"/>
    </xf>
    <xf numFmtId="0" fontId="24" fillId="0" borderId="1" xfId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/>
    </xf>
    <xf numFmtId="0" fontId="24" fillId="0" borderId="0" xfId="1" applyFont="1" applyFill="1"/>
    <xf numFmtId="0" fontId="9" fillId="0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/>
    </xf>
    <xf numFmtId="0" fontId="26" fillId="0" borderId="1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4" fontId="19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justify" vertical="center" wrapText="1"/>
    </xf>
    <xf numFmtId="0" fontId="17" fillId="0" borderId="0" xfId="1" applyFill="1"/>
    <xf numFmtId="0" fontId="20" fillId="0" borderId="0" xfId="1" applyFont="1" applyFill="1"/>
    <xf numFmtId="0" fontId="9" fillId="2" borderId="2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9" fillId="2" borderId="0" xfId="0" applyFont="1" applyFill="1"/>
    <xf numFmtId="0" fontId="30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textRotation="90" wrapText="1"/>
    </xf>
    <xf numFmtId="0" fontId="35" fillId="0" borderId="13" xfId="0" applyFont="1" applyFill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textRotation="90" wrapText="1"/>
    </xf>
    <xf numFmtId="0" fontId="36" fillId="0" borderId="8" xfId="0" applyFont="1" applyFill="1" applyBorder="1" applyAlignment="1">
      <alignment horizontal="center" vertical="center" textRotation="90" wrapText="1"/>
    </xf>
    <xf numFmtId="0" fontId="36" fillId="0" borderId="13" xfId="0" applyFont="1" applyFill="1" applyBorder="1" applyAlignment="1">
      <alignment horizontal="center" vertical="center" textRotation="90" wrapText="1"/>
    </xf>
    <xf numFmtId="0" fontId="36" fillId="0" borderId="12" xfId="0" applyFont="1" applyFill="1" applyBorder="1" applyAlignment="1">
      <alignment horizontal="center" vertical="center" textRotation="90" wrapText="1"/>
    </xf>
    <xf numFmtId="0" fontId="30" fillId="0" borderId="7" xfId="0" applyFont="1" applyFill="1" applyBorder="1" applyAlignment="1">
      <alignment horizontal="center" vertical="center" textRotation="90" wrapText="1"/>
    </xf>
    <xf numFmtId="0" fontId="30" fillId="0" borderId="14" xfId="0" applyFont="1" applyFill="1" applyBorder="1" applyAlignment="1">
      <alignment horizontal="center" vertical="center" textRotation="90" wrapText="1"/>
    </xf>
    <xf numFmtId="0" fontId="30" fillId="0" borderId="15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textRotation="90" wrapText="1"/>
    </xf>
    <xf numFmtId="0" fontId="12" fillId="0" borderId="12" xfId="0" applyFont="1" applyFill="1" applyBorder="1" applyAlignment="1">
      <alignment horizontal="center" vertical="center" textRotation="90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textRotation="90" wrapText="1"/>
    </xf>
    <xf numFmtId="0" fontId="30" fillId="0" borderId="12" xfId="0" applyFont="1" applyFill="1" applyBorder="1" applyAlignment="1">
      <alignment horizontal="center" vertical="center" textRotation="90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textRotation="90" wrapText="1"/>
    </xf>
    <xf numFmtId="0" fontId="34" fillId="0" borderId="13" xfId="0" applyFont="1" applyFill="1" applyBorder="1" applyAlignment="1">
      <alignment horizontal="center" vertical="center" textRotation="90" wrapText="1"/>
    </xf>
    <xf numFmtId="0" fontId="34" fillId="0" borderId="12" xfId="0" applyFont="1" applyFill="1" applyBorder="1" applyAlignment="1">
      <alignment horizontal="center" vertical="center" textRotation="90" wrapText="1"/>
    </xf>
    <xf numFmtId="0" fontId="30" fillId="0" borderId="8" xfId="0" applyFont="1" applyFill="1" applyBorder="1" applyAlignment="1">
      <alignment horizontal="center" vertical="center" textRotation="90" wrapText="1"/>
    </xf>
    <xf numFmtId="0" fontId="34" fillId="0" borderId="3" xfId="0" applyFont="1" applyFill="1" applyBorder="1" applyAlignment="1">
      <alignment horizontal="center" vertical="center" textRotation="1" wrapText="1"/>
    </xf>
    <xf numFmtId="0" fontId="34" fillId="0" borderId="11" xfId="0" applyFont="1" applyFill="1" applyBorder="1" applyAlignment="1">
      <alignment horizontal="center" vertical="center" textRotation="1" wrapText="1"/>
    </xf>
    <xf numFmtId="0" fontId="12" fillId="0" borderId="16" xfId="0" applyFont="1" applyFill="1" applyBorder="1" applyAlignment="1">
      <alignment horizontal="center" vertical="center" textRotation="90" wrapText="1"/>
    </xf>
    <xf numFmtId="0" fontId="12" fillId="0" borderId="19" xfId="0" applyFont="1" applyFill="1" applyBorder="1" applyAlignment="1">
      <alignment horizontal="center" vertical="center" textRotation="90" wrapText="1"/>
    </xf>
    <xf numFmtId="0" fontId="12" fillId="0" borderId="18" xfId="0" applyFont="1" applyFill="1" applyBorder="1" applyAlignment="1">
      <alignment horizontal="center" vertical="center" textRotation="90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textRotation="90" wrapText="1"/>
    </xf>
    <xf numFmtId="0" fontId="31" fillId="0" borderId="13" xfId="0" applyFont="1" applyFill="1" applyBorder="1" applyAlignment="1">
      <alignment horizontal="center" vertical="center" textRotation="90" wrapText="1"/>
    </xf>
    <xf numFmtId="0" fontId="31" fillId="0" borderId="12" xfId="0" applyFont="1" applyFill="1" applyBorder="1" applyAlignment="1">
      <alignment horizontal="center" vertical="center" textRotation="90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0" fontId="2" fillId="0" borderId="8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9" fillId="2" borderId="20" xfId="0" applyFont="1" applyFill="1" applyBorder="1" applyAlignment="1">
      <alignment horizont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textRotation="90" wrapText="1"/>
    </xf>
    <xf numFmtId="0" fontId="28" fillId="0" borderId="12" xfId="0" applyFont="1" applyFill="1" applyBorder="1" applyAlignment="1">
      <alignment horizontal="center" vertical="center" textRotation="90" wrapText="1"/>
    </xf>
    <xf numFmtId="0" fontId="19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textRotation="90" wrapText="1"/>
    </xf>
    <xf numFmtId="0" fontId="22" fillId="0" borderId="1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/>
    </xf>
    <xf numFmtId="0" fontId="20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textRotation="90"/>
    </xf>
    <xf numFmtId="0" fontId="20" fillId="0" borderId="1" xfId="1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1" xfId="1" applyFont="1" applyFill="1" applyBorder="1" applyAlignment="1">
      <alignment horizontal="center" vertical="center" textRotation="90" wrapText="1"/>
    </xf>
    <xf numFmtId="0" fontId="5" fillId="0" borderId="1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left"/>
    </xf>
    <xf numFmtId="0" fontId="26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20" fillId="0" borderId="0" xfId="1" applyFont="1" applyFill="1" applyAlignment="1">
      <alignment horizontal="left" vertical="center" wrapText="1"/>
    </xf>
    <xf numFmtId="0" fontId="26" fillId="0" borderId="0" xfId="1" applyFont="1" applyFill="1" applyAlignment="1">
      <alignment horizontal="left" vertical="center" wrapText="1"/>
    </xf>
  </cellXfs>
  <cellStyles count="3">
    <cellStyle name="Обычный" xfId="0" builtinId="0"/>
    <cellStyle name="Обычный_ГОРОД на 30.12.09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24"/>
  <sheetViews>
    <sheetView tabSelected="1" view="pageBreakPreview" zoomScale="70" zoomScaleNormal="110" zoomScaleSheetLayoutView="70" workbookViewId="0">
      <selection activeCell="BO23" sqref="BO23"/>
    </sheetView>
  </sheetViews>
  <sheetFormatPr defaultColWidth="9.140625" defaultRowHeight="12.75" x14ac:dyDescent="0.2"/>
  <cols>
    <col min="1" max="1" width="13" style="1" customWidth="1"/>
    <col min="2" max="2" width="13.42578125" style="1" customWidth="1"/>
    <col min="3" max="3" width="5.28515625" style="1" customWidth="1"/>
    <col min="4" max="4" width="10.140625" style="1" customWidth="1"/>
    <col min="5" max="5" width="5.7109375" style="1" customWidth="1"/>
    <col min="6" max="6" width="8.7109375" style="1" customWidth="1"/>
    <col min="7" max="7" width="19.28515625" style="1" customWidth="1"/>
    <col min="8" max="8" width="11.28515625" style="1" customWidth="1"/>
    <col min="9" max="9" width="6.7109375" style="1" customWidth="1"/>
    <col min="10" max="10" width="7.5703125" style="1" customWidth="1"/>
    <col min="11" max="11" width="6.7109375" style="1" customWidth="1"/>
    <col min="12" max="12" width="8.140625" style="1" customWidth="1"/>
    <col min="13" max="13" width="7.5703125" style="1" customWidth="1"/>
    <col min="14" max="14" width="8.7109375" style="1" customWidth="1"/>
    <col min="15" max="16" width="8.85546875" style="1" customWidth="1"/>
    <col min="17" max="17" width="7.7109375" style="1" customWidth="1"/>
    <col min="18" max="18" width="8.140625" style="1" customWidth="1"/>
    <col min="19" max="19" width="8.28515625" style="1" customWidth="1"/>
    <col min="20" max="20" width="8" style="1" customWidth="1"/>
    <col min="21" max="21" width="9" style="1" customWidth="1"/>
    <col min="22" max="22" width="7.85546875" style="1" customWidth="1"/>
    <col min="23" max="23" width="6.140625" style="7" customWidth="1"/>
    <col min="24" max="24" width="5.7109375" style="7" customWidth="1"/>
    <col min="25" max="26" width="5.28515625" style="7" customWidth="1"/>
    <col min="27" max="27" width="5.7109375" style="7" customWidth="1"/>
    <col min="28" max="28" width="5.5703125" style="7" customWidth="1"/>
    <col min="29" max="29" width="5.28515625" style="7" customWidth="1"/>
    <col min="30" max="30" width="6" style="7" customWidth="1"/>
    <col min="31" max="31" width="5.28515625" style="7" customWidth="1"/>
    <col min="32" max="32" width="6.28515625" style="7" customWidth="1"/>
    <col min="33" max="33" width="6" style="7" customWidth="1"/>
    <col min="34" max="34" width="7" style="7" customWidth="1"/>
    <col min="35" max="36" width="5.140625" style="7" customWidth="1"/>
    <col min="37" max="37" width="5.28515625" style="7" customWidth="1"/>
    <col min="38" max="38" width="5.140625" style="7" customWidth="1"/>
    <col min="39" max="40" width="5.7109375" style="1" customWidth="1"/>
    <col min="41" max="41" width="5.85546875" style="1" customWidth="1"/>
    <col min="42" max="42" width="5.140625" style="1" customWidth="1"/>
    <col min="43" max="43" width="5" style="1" customWidth="1"/>
    <col min="44" max="44" width="5.28515625" style="1" customWidth="1"/>
    <col min="45" max="46" width="7.5703125" style="1" customWidth="1"/>
    <col min="47" max="47" width="6.85546875" style="1" customWidth="1"/>
    <col min="48" max="48" width="6.7109375" style="1" customWidth="1"/>
    <col min="49" max="50" width="5.7109375" style="1" customWidth="1"/>
    <col min="51" max="51" width="6.85546875" style="1" customWidth="1"/>
    <col min="52" max="52" width="5" style="1" customWidth="1"/>
    <col min="53" max="53" width="7.5703125" style="1" customWidth="1"/>
    <col min="54" max="54" width="7.140625" style="1" customWidth="1"/>
    <col min="55" max="55" width="6" style="1" customWidth="1"/>
    <col min="56" max="56" width="5.7109375" style="1" customWidth="1"/>
    <col min="57" max="57" width="9.140625" style="1" customWidth="1"/>
    <col min="58" max="58" width="5.7109375" style="1" customWidth="1"/>
    <col min="59" max="61" width="7.140625" style="1" customWidth="1"/>
    <col min="62" max="62" width="9.140625" style="1" customWidth="1"/>
    <col min="63" max="63" width="5.7109375" style="1" customWidth="1"/>
    <col min="64" max="64" width="6.7109375" style="1" customWidth="1"/>
    <col min="65" max="66" width="7.42578125" style="1" customWidth="1"/>
    <col min="67" max="67" width="32.42578125" style="1" customWidth="1"/>
    <col min="68" max="72" width="9.140625" style="1" customWidth="1"/>
    <col min="73" max="16384" width="9.140625" style="1"/>
  </cols>
  <sheetData>
    <row r="2" spans="1:72" s="2" customFormat="1" ht="44.25" customHeight="1" thickBot="1" x14ac:dyDescent="0.3">
      <c r="A2" s="96" t="s">
        <v>102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</row>
    <row r="3" spans="1:72" ht="22.9" customHeight="1" thickBot="1" x14ac:dyDescent="0.25">
      <c r="A3" s="97" t="s">
        <v>1</v>
      </c>
      <c r="B3" s="53" t="s">
        <v>65</v>
      </c>
      <c r="C3" s="59" t="s">
        <v>56</v>
      </c>
      <c r="D3" s="99" t="s">
        <v>46</v>
      </c>
      <c r="E3" s="56" t="s">
        <v>48</v>
      </c>
      <c r="F3" s="53" t="s">
        <v>64</v>
      </c>
      <c r="G3" s="51" t="s">
        <v>63</v>
      </c>
      <c r="H3" s="51" t="s">
        <v>62</v>
      </c>
      <c r="I3" s="74" t="s">
        <v>60</v>
      </c>
      <c r="J3" s="75"/>
      <c r="K3" s="76"/>
      <c r="L3" s="62" t="s">
        <v>22</v>
      </c>
      <c r="M3" s="90" t="s">
        <v>51</v>
      </c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2"/>
      <c r="BN3" s="21"/>
      <c r="BO3" s="108" t="s">
        <v>4</v>
      </c>
    </row>
    <row r="4" spans="1:72" ht="45" customHeight="1" thickBot="1" x14ac:dyDescent="0.25">
      <c r="A4" s="98"/>
      <c r="B4" s="54"/>
      <c r="C4" s="60"/>
      <c r="D4" s="100"/>
      <c r="E4" s="57"/>
      <c r="F4" s="54"/>
      <c r="G4" s="52"/>
      <c r="H4" s="52"/>
      <c r="I4" s="77"/>
      <c r="J4" s="78"/>
      <c r="K4" s="79"/>
      <c r="L4" s="89"/>
      <c r="M4" s="90" t="s">
        <v>35</v>
      </c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7"/>
      <c r="AY4" s="114" t="s">
        <v>39</v>
      </c>
      <c r="AZ4" s="115"/>
      <c r="BA4" s="115"/>
      <c r="BB4" s="115"/>
      <c r="BC4" s="115"/>
      <c r="BD4" s="116"/>
      <c r="BE4" s="111" t="s">
        <v>40</v>
      </c>
      <c r="BF4" s="112"/>
      <c r="BG4" s="112"/>
      <c r="BH4" s="112"/>
      <c r="BI4" s="112"/>
      <c r="BJ4" s="112"/>
      <c r="BK4" s="112"/>
      <c r="BL4" s="112"/>
      <c r="BM4" s="112"/>
      <c r="BN4" s="113"/>
      <c r="BO4" s="109"/>
    </row>
    <row r="5" spans="1:72" ht="29.45" customHeight="1" thickBot="1" x14ac:dyDescent="0.25">
      <c r="A5" s="98"/>
      <c r="B5" s="54"/>
      <c r="C5" s="60"/>
      <c r="D5" s="100"/>
      <c r="E5" s="57"/>
      <c r="F5" s="54"/>
      <c r="G5" s="83" t="s">
        <v>49</v>
      </c>
      <c r="H5" s="83" t="s">
        <v>47</v>
      </c>
      <c r="I5" s="72" t="s">
        <v>61</v>
      </c>
      <c r="J5" s="72" t="s">
        <v>54</v>
      </c>
      <c r="K5" s="72" t="s">
        <v>55</v>
      </c>
      <c r="L5" s="89"/>
      <c r="M5" s="86" t="s">
        <v>23</v>
      </c>
      <c r="N5" s="62" t="s">
        <v>24</v>
      </c>
      <c r="O5" s="90" t="s">
        <v>31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93" t="s">
        <v>34</v>
      </c>
      <c r="AT5" s="94"/>
      <c r="AU5" s="94"/>
      <c r="AV5" s="94"/>
      <c r="AW5" s="94"/>
      <c r="AX5" s="95"/>
      <c r="AY5" s="62" t="s">
        <v>36</v>
      </c>
      <c r="AZ5" s="102" t="s">
        <v>32</v>
      </c>
      <c r="BA5" s="103"/>
      <c r="BB5" s="103"/>
      <c r="BC5" s="103"/>
      <c r="BD5" s="103"/>
      <c r="BE5" s="62" t="s">
        <v>41</v>
      </c>
      <c r="BF5" s="83" t="s">
        <v>53</v>
      </c>
      <c r="BG5" s="83" t="s">
        <v>44</v>
      </c>
      <c r="BH5" s="83" t="s">
        <v>45</v>
      </c>
      <c r="BI5" s="83" t="s">
        <v>52</v>
      </c>
      <c r="BJ5" s="62" t="s">
        <v>42</v>
      </c>
      <c r="BK5" s="22"/>
      <c r="BL5" s="22"/>
      <c r="BM5" s="83" t="s">
        <v>45</v>
      </c>
      <c r="BN5" s="83" t="s">
        <v>52</v>
      </c>
      <c r="BO5" s="109"/>
    </row>
    <row r="6" spans="1:72" ht="23.45" customHeight="1" thickBot="1" x14ac:dyDescent="0.25">
      <c r="A6" s="98"/>
      <c r="B6" s="54"/>
      <c r="C6" s="60"/>
      <c r="D6" s="100"/>
      <c r="E6" s="57"/>
      <c r="F6" s="54"/>
      <c r="G6" s="72"/>
      <c r="H6" s="72"/>
      <c r="I6" s="72"/>
      <c r="J6" s="72"/>
      <c r="K6" s="72"/>
      <c r="L6" s="89"/>
      <c r="M6" s="87"/>
      <c r="N6" s="89"/>
      <c r="O6" s="62" t="s">
        <v>25</v>
      </c>
      <c r="P6" s="80" t="s">
        <v>59</v>
      </c>
      <c r="Q6" s="67" t="s">
        <v>0</v>
      </c>
      <c r="R6" s="68"/>
      <c r="S6" s="68"/>
      <c r="T6" s="69"/>
      <c r="U6" s="93" t="s">
        <v>32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5"/>
      <c r="AS6" s="62" t="s">
        <v>33</v>
      </c>
      <c r="AT6" s="93" t="s">
        <v>32</v>
      </c>
      <c r="AU6" s="94"/>
      <c r="AV6" s="94"/>
      <c r="AW6" s="94"/>
      <c r="AX6" s="95"/>
      <c r="AY6" s="89"/>
      <c r="AZ6" s="104"/>
      <c r="BA6" s="105"/>
      <c r="BB6" s="105"/>
      <c r="BC6" s="105"/>
      <c r="BD6" s="105"/>
      <c r="BE6" s="89"/>
      <c r="BF6" s="72"/>
      <c r="BG6" s="72"/>
      <c r="BH6" s="72"/>
      <c r="BI6" s="72"/>
      <c r="BJ6" s="89"/>
      <c r="BK6" s="72" t="s">
        <v>43</v>
      </c>
      <c r="BL6" s="72" t="s">
        <v>44</v>
      </c>
      <c r="BM6" s="72"/>
      <c r="BN6" s="72"/>
      <c r="BO6" s="109"/>
    </row>
    <row r="7" spans="1:72" ht="20.45" customHeight="1" thickBot="1" x14ac:dyDescent="0.25">
      <c r="A7" s="98"/>
      <c r="B7" s="54"/>
      <c r="C7" s="60"/>
      <c r="D7" s="100"/>
      <c r="E7" s="57"/>
      <c r="F7" s="54"/>
      <c r="G7" s="72"/>
      <c r="H7" s="72"/>
      <c r="I7" s="72"/>
      <c r="J7" s="72"/>
      <c r="K7" s="72"/>
      <c r="L7" s="89"/>
      <c r="M7" s="87"/>
      <c r="N7" s="89"/>
      <c r="O7" s="89"/>
      <c r="P7" s="81"/>
      <c r="Q7" s="70" t="s">
        <v>57</v>
      </c>
      <c r="R7" s="71"/>
      <c r="S7" s="84" t="s">
        <v>58</v>
      </c>
      <c r="T7" s="85"/>
      <c r="U7" s="86" t="s">
        <v>26</v>
      </c>
      <c r="V7" s="117" t="s">
        <v>50</v>
      </c>
      <c r="W7" s="64" t="s">
        <v>0</v>
      </c>
      <c r="X7" s="65"/>
      <c r="Y7" s="65"/>
      <c r="Z7" s="66"/>
      <c r="AA7" s="62" t="s">
        <v>27</v>
      </c>
      <c r="AB7" s="64" t="s">
        <v>0</v>
      </c>
      <c r="AC7" s="65"/>
      <c r="AD7" s="65"/>
      <c r="AE7" s="66"/>
      <c r="AF7" s="18"/>
      <c r="AG7" s="62" t="s">
        <v>28</v>
      </c>
      <c r="AH7" s="64" t="s">
        <v>0</v>
      </c>
      <c r="AI7" s="65"/>
      <c r="AJ7" s="65"/>
      <c r="AK7" s="66"/>
      <c r="AL7" s="18"/>
      <c r="AM7" s="62" t="s">
        <v>3</v>
      </c>
      <c r="AN7" s="64" t="s">
        <v>0</v>
      </c>
      <c r="AO7" s="65"/>
      <c r="AP7" s="65"/>
      <c r="AQ7" s="66"/>
      <c r="AR7" s="18"/>
      <c r="AS7" s="89"/>
      <c r="AT7" s="17"/>
      <c r="AU7" s="18"/>
      <c r="AV7" s="18"/>
      <c r="AW7" s="18"/>
      <c r="AX7" s="18"/>
      <c r="AY7" s="89"/>
      <c r="AZ7" s="19"/>
      <c r="BA7" s="19"/>
      <c r="BB7" s="19"/>
      <c r="BC7" s="19"/>
      <c r="BD7" s="19"/>
      <c r="BE7" s="89"/>
      <c r="BF7" s="72"/>
      <c r="BG7" s="72"/>
      <c r="BH7" s="72"/>
      <c r="BI7" s="72"/>
      <c r="BJ7" s="89"/>
      <c r="BK7" s="72"/>
      <c r="BL7" s="72"/>
      <c r="BM7" s="72"/>
      <c r="BN7" s="72"/>
      <c r="BO7" s="109"/>
    </row>
    <row r="8" spans="1:72" ht="255" thickBot="1" x14ac:dyDescent="0.25">
      <c r="A8" s="98"/>
      <c r="B8" s="55"/>
      <c r="C8" s="61"/>
      <c r="D8" s="101"/>
      <c r="E8" s="58"/>
      <c r="F8" s="55"/>
      <c r="G8" s="73"/>
      <c r="H8" s="73"/>
      <c r="I8" s="73"/>
      <c r="J8" s="73"/>
      <c r="K8" s="73"/>
      <c r="L8" s="63"/>
      <c r="M8" s="88"/>
      <c r="N8" s="63"/>
      <c r="O8" s="63"/>
      <c r="P8" s="82"/>
      <c r="Q8" s="8" t="s">
        <v>19</v>
      </c>
      <c r="R8" s="26" t="s">
        <v>18</v>
      </c>
      <c r="S8" s="8" t="s">
        <v>21</v>
      </c>
      <c r="T8" s="26" t="s">
        <v>20</v>
      </c>
      <c r="U8" s="88"/>
      <c r="V8" s="118"/>
      <c r="W8" s="20" t="s">
        <v>18</v>
      </c>
      <c r="X8" s="8" t="s">
        <v>19</v>
      </c>
      <c r="Y8" s="8" t="s">
        <v>20</v>
      </c>
      <c r="Z8" s="8" t="s">
        <v>21</v>
      </c>
      <c r="AA8" s="63"/>
      <c r="AB8" s="20" t="s">
        <v>50</v>
      </c>
      <c r="AC8" s="8" t="s">
        <v>18</v>
      </c>
      <c r="AD8" s="8" t="s">
        <v>19</v>
      </c>
      <c r="AE8" s="8" t="s">
        <v>20</v>
      </c>
      <c r="AF8" s="8" t="s">
        <v>21</v>
      </c>
      <c r="AG8" s="63"/>
      <c r="AH8" s="20" t="s">
        <v>29</v>
      </c>
      <c r="AI8" s="8" t="s">
        <v>18</v>
      </c>
      <c r="AJ8" s="8" t="s">
        <v>19</v>
      </c>
      <c r="AK8" s="8" t="s">
        <v>20</v>
      </c>
      <c r="AL8" s="8" t="s">
        <v>21</v>
      </c>
      <c r="AM8" s="63"/>
      <c r="AN8" s="20" t="s">
        <v>30</v>
      </c>
      <c r="AO8" s="8" t="s">
        <v>18</v>
      </c>
      <c r="AP8" s="8" t="s">
        <v>19</v>
      </c>
      <c r="AQ8" s="8" t="s">
        <v>20</v>
      </c>
      <c r="AR8" s="8" t="s">
        <v>21</v>
      </c>
      <c r="AS8" s="63"/>
      <c r="AT8" s="11" t="s">
        <v>27</v>
      </c>
      <c r="AU8" s="11" t="s">
        <v>28</v>
      </c>
      <c r="AV8" s="8" t="s">
        <v>29</v>
      </c>
      <c r="AW8" s="12" t="s">
        <v>3</v>
      </c>
      <c r="AX8" s="8" t="s">
        <v>30</v>
      </c>
      <c r="AY8" s="63"/>
      <c r="AZ8" s="10" t="s">
        <v>27</v>
      </c>
      <c r="BA8" s="11" t="s">
        <v>37</v>
      </c>
      <c r="BB8" s="8" t="s">
        <v>29</v>
      </c>
      <c r="BC8" s="12" t="s">
        <v>38</v>
      </c>
      <c r="BD8" s="8" t="s">
        <v>30</v>
      </c>
      <c r="BE8" s="63"/>
      <c r="BF8" s="73"/>
      <c r="BG8" s="73"/>
      <c r="BH8" s="73"/>
      <c r="BI8" s="73"/>
      <c r="BJ8" s="63"/>
      <c r="BK8" s="73"/>
      <c r="BL8" s="73"/>
      <c r="BM8" s="73"/>
      <c r="BN8" s="73"/>
      <c r="BO8" s="109"/>
    </row>
    <row r="9" spans="1:72" s="15" customFormat="1" ht="15" thickBot="1" x14ac:dyDescent="0.25">
      <c r="A9" s="13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>
        <v>2</v>
      </c>
      <c r="M9" s="14">
        <v>3</v>
      </c>
      <c r="N9" s="14">
        <v>4</v>
      </c>
      <c r="O9" s="14">
        <v>5</v>
      </c>
      <c r="P9" s="14"/>
      <c r="Q9" s="14"/>
      <c r="R9" s="14"/>
      <c r="S9" s="14"/>
      <c r="T9" s="14"/>
      <c r="U9" s="14">
        <v>6</v>
      </c>
      <c r="V9" s="14"/>
      <c r="W9" s="14"/>
      <c r="X9" s="14"/>
      <c r="Y9" s="14"/>
      <c r="Z9" s="14"/>
      <c r="AA9" s="13">
        <v>7</v>
      </c>
      <c r="AB9" s="13"/>
      <c r="AC9" s="13"/>
      <c r="AD9" s="13"/>
      <c r="AE9" s="13"/>
      <c r="AF9" s="13"/>
      <c r="AG9" s="13">
        <v>8</v>
      </c>
      <c r="AH9" s="13"/>
      <c r="AI9" s="13"/>
      <c r="AJ9" s="13"/>
      <c r="AK9" s="13"/>
      <c r="AL9" s="13"/>
      <c r="AM9" s="14">
        <v>9</v>
      </c>
      <c r="AN9" s="14"/>
      <c r="AO9" s="14"/>
      <c r="AP9" s="14"/>
      <c r="AQ9" s="14"/>
      <c r="AR9" s="14"/>
      <c r="AS9" s="14">
        <v>10</v>
      </c>
      <c r="AT9" s="14">
        <v>11</v>
      </c>
      <c r="AU9" s="14">
        <v>12</v>
      </c>
      <c r="AV9" s="14"/>
      <c r="AW9" s="14">
        <v>13</v>
      </c>
      <c r="AX9" s="14"/>
      <c r="AY9" s="14">
        <v>14</v>
      </c>
      <c r="AZ9" s="14">
        <v>15</v>
      </c>
      <c r="BA9" s="14">
        <v>16</v>
      </c>
      <c r="BB9" s="14"/>
      <c r="BC9" s="14">
        <v>17</v>
      </c>
      <c r="BD9" s="13"/>
      <c r="BE9" s="14">
        <v>18</v>
      </c>
      <c r="BF9" s="14"/>
      <c r="BG9" s="14"/>
      <c r="BH9" s="14"/>
      <c r="BI9" s="14"/>
      <c r="BJ9" s="13">
        <v>19</v>
      </c>
      <c r="BK9" s="13"/>
      <c r="BL9" s="13"/>
      <c r="BM9" s="13"/>
      <c r="BN9" s="13"/>
      <c r="BO9" s="14">
        <v>20</v>
      </c>
    </row>
    <row r="10" spans="1:72" s="9" customFormat="1" ht="14.25" x14ac:dyDescent="0.2">
      <c r="A10" s="47">
        <v>1</v>
      </c>
      <c r="B10" s="47">
        <f>C10+D10</f>
        <v>481</v>
      </c>
      <c r="C10" s="47"/>
      <c r="D10" s="47">
        <f>E10+F10</f>
        <v>481</v>
      </c>
      <c r="E10" s="47">
        <v>1</v>
      </c>
      <c r="F10" s="47">
        <f>G10+H10+I10+L10</f>
        <v>480</v>
      </c>
      <c r="G10" s="47">
        <v>1</v>
      </c>
      <c r="H10" s="47">
        <f>385-5</f>
        <v>380</v>
      </c>
      <c r="I10" s="47">
        <f>J10+K10</f>
        <v>1</v>
      </c>
      <c r="J10" s="47">
        <v>1</v>
      </c>
      <c r="K10" s="47"/>
      <c r="L10" s="47">
        <f>M10+AY10+BE10</f>
        <v>98</v>
      </c>
      <c r="M10" s="47">
        <f>N10+O10+AS10</f>
        <v>96</v>
      </c>
      <c r="N10" s="47"/>
      <c r="O10" s="47">
        <f>U10+AA10+AG10+AM10</f>
        <v>38</v>
      </c>
      <c r="P10" s="47">
        <f>Q10+S10</f>
        <v>21</v>
      </c>
      <c r="Q10" s="47">
        <f>X10+AD10+AJ10+AP10</f>
        <v>21</v>
      </c>
      <c r="R10" s="47">
        <f>W10+AC10+AI10+AO10</f>
        <v>38</v>
      </c>
      <c r="S10" s="47">
        <f>Z10+AF10+AL10+AR10</f>
        <v>0</v>
      </c>
      <c r="T10" s="47">
        <f>Y10+AE10+AK10+AQ10</f>
        <v>0</v>
      </c>
      <c r="U10" s="47">
        <f>W10+Y10</f>
        <v>15</v>
      </c>
      <c r="V10" s="47">
        <f>X10+Z10</f>
        <v>1</v>
      </c>
      <c r="W10" s="47">
        <v>15</v>
      </c>
      <c r="X10" s="47">
        <v>1</v>
      </c>
      <c r="Y10" s="47"/>
      <c r="Z10" s="47"/>
      <c r="AA10" s="47">
        <f>AC10+AE10</f>
        <v>23</v>
      </c>
      <c r="AB10" s="47">
        <f>AD10+AF10</f>
        <v>20</v>
      </c>
      <c r="AC10" s="47">
        <v>23</v>
      </c>
      <c r="AD10" s="47">
        <v>20</v>
      </c>
      <c r="AE10" s="47">
        <v>0</v>
      </c>
      <c r="AF10" s="47">
        <v>0</v>
      </c>
      <c r="AG10" s="47">
        <f>AI10+AK10</f>
        <v>0</v>
      </c>
      <c r="AH10" s="47"/>
      <c r="AI10" s="47"/>
      <c r="AJ10" s="47"/>
      <c r="AK10" s="47"/>
      <c r="AL10" s="47"/>
      <c r="AM10" s="47">
        <f>AO10+AQ10</f>
        <v>0</v>
      </c>
      <c r="AN10" s="47"/>
      <c r="AO10" s="47"/>
      <c r="AP10" s="47"/>
      <c r="AQ10" s="47"/>
      <c r="AR10" s="47"/>
      <c r="AS10" s="47">
        <f>AT10+AU10+AW10</f>
        <v>58</v>
      </c>
      <c r="AT10" s="47">
        <v>58</v>
      </c>
      <c r="AU10" s="47"/>
      <c r="AV10" s="47"/>
      <c r="AW10" s="47"/>
      <c r="AX10" s="47"/>
      <c r="AY10" s="47">
        <f>AZ10+BA10+BC10</f>
        <v>0</v>
      </c>
      <c r="AZ10" s="47"/>
      <c r="BA10" s="47"/>
      <c r="BB10" s="47"/>
      <c r="BC10" s="47"/>
      <c r="BD10" s="47"/>
      <c r="BE10" s="47">
        <f>BF10+BG10+BH10+BI10</f>
        <v>2</v>
      </c>
      <c r="BF10" s="47">
        <v>2</v>
      </c>
      <c r="BG10" s="47"/>
      <c r="BH10" s="47"/>
      <c r="BI10" s="47"/>
      <c r="BJ10" s="47">
        <f>BK10+BL10+BM10+BN10</f>
        <v>2</v>
      </c>
      <c r="BK10" s="47">
        <v>2</v>
      </c>
      <c r="BL10" s="47"/>
      <c r="BM10" s="47"/>
      <c r="BN10" s="47"/>
      <c r="BO10" s="47"/>
    </row>
    <row r="11" spans="1:72" s="16" customFormat="1" ht="14.25" x14ac:dyDescent="0.2">
      <c r="A11" s="47">
        <v>2</v>
      </c>
      <c r="B11" s="47">
        <f t="shared" ref="B11:B22" si="0">C11+D11</f>
        <v>179</v>
      </c>
      <c r="C11" s="47"/>
      <c r="D11" s="47">
        <f t="shared" ref="D11:D22" si="1">E11+F11</f>
        <v>179</v>
      </c>
      <c r="E11" s="47">
        <v>8</v>
      </c>
      <c r="F11" s="47">
        <f t="shared" ref="F11:F22" si="2">G11+H11+I11+L11</f>
        <v>171</v>
      </c>
      <c r="G11" s="47"/>
      <c r="H11" s="47"/>
      <c r="I11" s="47">
        <f t="shared" ref="I11:I22" si="3">J11+K11</f>
        <v>0</v>
      </c>
      <c r="J11" s="47"/>
      <c r="K11" s="47"/>
      <c r="L11" s="47">
        <f t="shared" ref="L11:L22" si="4">M11+AY11+BE11</f>
        <v>171</v>
      </c>
      <c r="M11" s="47">
        <f t="shared" ref="M11:M22" si="5">N11+O11+AS11</f>
        <v>167</v>
      </c>
      <c r="N11" s="47"/>
      <c r="O11" s="47">
        <f t="shared" ref="O11:O22" si="6">U11+AA11+AG11+AM11</f>
        <v>20</v>
      </c>
      <c r="P11" s="47">
        <f t="shared" ref="P11:P22" si="7">Q11+S11</f>
        <v>18</v>
      </c>
      <c r="Q11" s="47">
        <f t="shared" ref="Q11:Q22" si="8">X11+AD11+AJ11+AP11</f>
        <v>7</v>
      </c>
      <c r="R11" s="47">
        <f t="shared" ref="R11:R22" si="9">W11+AC11+AI11+AO11</f>
        <v>7</v>
      </c>
      <c r="S11" s="47">
        <f t="shared" ref="S11:S22" si="10">Z11+AF11+AL11+AR11</f>
        <v>11</v>
      </c>
      <c r="T11" s="47">
        <f t="shared" ref="T11:T22" si="11">Y11+AE11+AK11+AQ11</f>
        <v>13</v>
      </c>
      <c r="U11" s="47">
        <f t="shared" ref="U11:U22" si="12">W11+Y11</f>
        <v>12</v>
      </c>
      <c r="V11" s="47">
        <f t="shared" ref="V11:V22" si="13">X11+Z11</f>
        <v>11</v>
      </c>
      <c r="W11" s="47">
        <v>3</v>
      </c>
      <c r="X11" s="47">
        <v>3</v>
      </c>
      <c r="Y11" s="47">
        <v>9</v>
      </c>
      <c r="Z11" s="47">
        <v>8</v>
      </c>
      <c r="AA11" s="47">
        <f t="shared" ref="AA11:AA22" si="14">AC11+AE11</f>
        <v>7</v>
      </c>
      <c r="AB11" s="47">
        <f t="shared" ref="AB11:AB22" si="15">AD11+AF11</f>
        <v>6</v>
      </c>
      <c r="AC11" s="47">
        <v>3</v>
      </c>
      <c r="AD11" s="47">
        <v>3</v>
      </c>
      <c r="AE11" s="47">
        <v>4</v>
      </c>
      <c r="AF11" s="47">
        <v>3</v>
      </c>
      <c r="AG11" s="47">
        <f t="shared" ref="AG11:AG22" si="16">AI11+AK11</f>
        <v>0</v>
      </c>
      <c r="AH11" s="47"/>
      <c r="AI11" s="47"/>
      <c r="AJ11" s="47"/>
      <c r="AK11" s="47"/>
      <c r="AL11" s="47"/>
      <c r="AM11" s="47">
        <f t="shared" ref="AM11:AM22" si="17">AO11+AQ11</f>
        <v>1</v>
      </c>
      <c r="AN11" s="47"/>
      <c r="AO11" s="47">
        <v>1</v>
      </c>
      <c r="AP11" s="47">
        <v>1</v>
      </c>
      <c r="AQ11" s="47"/>
      <c r="AR11" s="47"/>
      <c r="AS11" s="47">
        <f t="shared" ref="AS11:AS22" si="18">AT11+AU11+AW11</f>
        <v>147</v>
      </c>
      <c r="AT11" s="47">
        <v>124</v>
      </c>
      <c r="AU11" s="47">
        <v>23</v>
      </c>
      <c r="AV11" s="47">
        <v>3</v>
      </c>
      <c r="AW11" s="47"/>
      <c r="AX11" s="47"/>
      <c r="AY11" s="47">
        <f t="shared" ref="AY11:AY22" si="19">AZ11+BA11+BC11</f>
        <v>0</v>
      </c>
      <c r="AZ11" s="47"/>
      <c r="BA11" s="47"/>
      <c r="BB11" s="47"/>
      <c r="BC11" s="47"/>
      <c r="BD11" s="47"/>
      <c r="BE11" s="47">
        <f>BF11+BG11+BH11+BI11</f>
        <v>4</v>
      </c>
      <c r="BF11" s="47"/>
      <c r="BG11" s="47"/>
      <c r="BH11" s="47">
        <v>4</v>
      </c>
      <c r="BI11" s="47"/>
      <c r="BJ11" s="47">
        <f>BK11+BL11+BM11+BN11</f>
        <v>4</v>
      </c>
      <c r="BK11" s="47"/>
      <c r="BL11" s="47"/>
      <c r="BM11" s="47">
        <v>4</v>
      </c>
      <c r="BN11" s="47"/>
      <c r="BO11" s="47"/>
    </row>
    <row r="12" spans="1:72" s="16" customFormat="1" ht="14.25" x14ac:dyDescent="0.2">
      <c r="A12" s="47">
        <v>3</v>
      </c>
      <c r="B12" s="47">
        <f t="shared" si="0"/>
        <v>131</v>
      </c>
      <c r="C12" s="47"/>
      <c r="D12" s="47">
        <f t="shared" si="1"/>
        <v>131</v>
      </c>
      <c r="E12" s="47">
        <v>1</v>
      </c>
      <c r="F12" s="47">
        <f t="shared" si="2"/>
        <v>130</v>
      </c>
      <c r="G12" s="47">
        <v>3</v>
      </c>
      <c r="H12" s="47"/>
      <c r="I12" s="47">
        <f t="shared" si="3"/>
        <v>0</v>
      </c>
      <c r="J12" s="47"/>
      <c r="K12" s="47"/>
      <c r="L12" s="47">
        <f t="shared" si="4"/>
        <v>127</v>
      </c>
      <c r="M12" s="47">
        <f t="shared" si="5"/>
        <v>126</v>
      </c>
      <c r="N12" s="47"/>
      <c r="O12" s="47">
        <f t="shared" si="6"/>
        <v>80</v>
      </c>
      <c r="P12" s="47">
        <f t="shared" si="7"/>
        <v>46</v>
      </c>
      <c r="Q12" s="47">
        <f t="shared" si="8"/>
        <v>25</v>
      </c>
      <c r="R12" s="47">
        <f t="shared" si="9"/>
        <v>59</v>
      </c>
      <c r="S12" s="47">
        <f t="shared" si="10"/>
        <v>21</v>
      </c>
      <c r="T12" s="47">
        <f t="shared" si="11"/>
        <v>21</v>
      </c>
      <c r="U12" s="47">
        <f t="shared" si="12"/>
        <v>62</v>
      </c>
      <c r="V12" s="47">
        <f t="shared" si="13"/>
        <v>36</v>
      </c>
      <c r="W12" s="47">
        <v>41</v>
      </c>
      <c r="X12" s="47">
        <v>15</v>
      </c>
      <c r="Y12" s="47">
        <v>21</v>
      </c>
      <c r="Z12" s="47">
        <v>21</v>
      </c>
      <c r="AA12" s="47">
        <f t="shared" si="14"/>
        <v>13</v>
      </c>
      <c r="AB12" s="47">
        <f t="shared" si="15"/>
        <v>5</v>
      </c>
      <c r="AC12" s="47">
        <v>13</v>
      </c>
      <c r="AD12" s="47">
        <v>5</v>
      </c>
      <c r="AE12" s="47"/>
      <c r="AF12" s="47"/>
      <c r="AG12" s="47">
        <f t="shared" si="16"/>
        <v>0</v>
      </c>
      <c r="AH12" s="47"/>
      <c r="AI12" s="47"/>
      <c r="AJ12" s="47"/>
      <c r="AK12" s="47"/>
      <c r="AL12" s="47"/>
      <c r="AM12" s="47">
        <f>AO12+AQ12</f>
        <v>5</v>
      </c>
      <c r="AN12" s="47">
        <v>2</v>
      </c>
      <c r="AO12" s="47">
        <v>5</v>
      </c>
      <c r="AP12" s="47">
        <v>5</v>
      </c>
      <c r="AQ12" s="47"/>
      <c r="AR12" s="47"/>
      <c r="AS12" s="47">
        <f t="shared" si="18"/>
        <v>46</v>
      </c>
      <c r="AT12" s="47">
        <v>46</v>
      </c>
      <c r="AU12" s="47"/>
      <c r="AV12" s="47"/>
      <c r="AW12" s="47"/>
      <c r="AX12" s="47"/>
      <c r="AY12" s="47">
        <f t="shared" si="19"/>
        <v>0</v>
      </c>
      <c r="AZ12" s="47"/>
      <c r="BA12" s="47"/>
      <c r="BB12" s="47"/>
      <c r="BC12" s="47"/>
      <c r="BD12" s="47"/>
      <c r="BE12" s="47">
        <f>BF12+BG12+BH12+BI12</f>
        <v>1</v>
      </c>
      <c r="BF12" s="47"/>
      <c r="BG12" s="47"/>
      <c r="BH12" s="47">
        <v>1</v>
      </c>
      <c r="BI12" s="47">
        <v>0</v>
      </c>
      <c r="BJ12" s="47">
        <f t="shared" ref="BJ12:BJ22" si="20">BK12+BL12+BM12+BN12</f>
        <v>1</v>
      </c>
      <c r="BK12" s="47"/>
      <c r="BL12" s="47"/>
      <c r="BM12" s="47">
        <v>1</v>
      </c>
      <c r="BN12" s="47"/>
      <c r="BO12" s="47"/>
    </row>
    <row r="13" spans="1:72" s="16" customFormat="1" ht="14.25" x14ac:dyDescent="0.2">
      <c r="A13" s="47">
        <v>4</v>
      </c>
      <c r="B13" s="47">
        <f t="shared" si="0"/>
        <v>552</v>
      </c>
      <c r="C13" s="47">
        <v>13</v>
      </c>
      <c r="D13" s="47">
        <f t="shared" si="1"/>
        <v>539</v>
      </c>
      <c r="E13" s="47">
        <v>5</v>
      </c>
      <c r="F13" s="47">
        <f t="shared" si="2"/>
        <v>534</v>
      </c>
      <c r="G13" s="47">
        <v>0</v>
      </c>
      <c r="H13" s="47">
        <v>67</v>
      </c>
      <c r="I13" s="47">
        <f t="shared" si="3"/>
        <v>5</v>
      </c>
      <c r="J13" s="47">
        <v>4</v>
      </c>
      <c r="K13" s="47">
        <v>1</v>
      </c>
      <c r="L13" s="47">
        <f t="shared" si="4"/>
        <v>462</v>
      </c>
      <c r="M13" s="47">
        <f t="shared" si="5"/>
        <v>455</v>
      </c>
      <c r="N13" s="47"/>
      <c r="O13" s="47">
        <f t="shared" si="6"/>
        <v>144</v>
      </c>
      <c r="P13" s="47">
        <f t="shared" si="7"/>
        <v>130</v>
      </c>
      <c r="Q13" s="47">
        <f t="shared" si="8"/>
        <v>89</v>
      </c>
      <c r="R13" s="47">
        <f t="shared" si="9"/>
        <v>99</v>
      </c>
      <c r="S13" s="47">
        <f t="shared" si="10"/>
        <v>41</v>
      </c>
      <c r="T13" s="47">
        <f t="shared" si="11"/>
        <v>45</v>
      </c>
      <c r="U13" s="47">
        <f t="shared" si="12"/>
        <v>29</v>
      </c>
      <c r="V13" s="47">
        <f t="shared" si="13"/>
        <v>26</v>
      </c>
      <c r="W13" s="47">
        <v>15</v>
      </c>
      <c r="X13" s="47">
        <v>13</v>
      </c>
      <c r="Y13" s="47">
        <v>14</v>
      </c>
      <c r="Z13" s="47">
        <v>13</v>
      </c>
      <c r="AA13" s="47">
        <f t="shared" si="14"/>
        <v>92</v>
      </c>
      <c r="AB13" s="47">
        <f>AD13+AF13</f>
        <v>82</v>
      </c>
      <c r="AC13" s="47">
        <v>61</v>
      </c>
      <c r="AD13" s="47">
        <v>54</v>
      </c>
      <c r="AE13" s="47">
        <v>31</v>
      </c>
      <c r="AF13" s="47">
        <v>28</v>
      </c>
      <c r="AG13" s="47">
        <f t="shared" si="16"/>
        <v>0</v>
      </c>
      <c r="AH13" s="47"/>
      <c r="AI13" s="47"/>
      <c r="AJ13" s="47"/>
      <c r="AK13" s="47"/>
      <c r="AL13" s="47"/>
      <c r="AM13" s="47">
        <f t="shared" si="17"/>
        <v>23</v>
      </c>
      <c r="AN13" s="47">
        <v>4</v>
      </c>
      <c r="AO13" s="47">
        <v>23</v>
      </c>
      <c r="AP13" s="47">
        <v>22</v>
      </c>
      <c r="AQ13" s="47">
        <v>0</v>
      </c>
      <c r="AR13" s="47">
        <v>0</v>
      </c>
      <c r="AS13" s="47">
        <f t="shared" si="18"/>
        <v>311</v>
      </c>
      <c r="AT13" s="47">
        <v>305</v>
      </c>
      <c r="AU13" s="47">
        <v>6</v>
      </c>
      <c r="AV13" s="47">
        <v>2</v>
      </c>
      <c r="AW13" s="47">
        <v>0</v>
      </c>
      <c r="AX13" s="47">
        <v>0</v>
      </c>
      <c r="AY13" s="47">
        <f t="shared" si="19"/>
        <v>0</v>
      </c>
      <c r="AZ13" s="47"/>
      <c r="BA13" s="47"/>
      <c r="BB13" s="47"/>
      <c r="BC13" s="47"/>
      <c r="BD13" s="47"/>
      <c r="BE13" s="47">
        <f t="shared" ref="BE13:BE22" si="21">BF13+BG13+BH13+BI13</f>
        <v>7</v>
      </c>
      <c r="BF13" s="47">
        <v>7</v>
      </c>
      <c r="BG13" s="47"/>
      <c r="BH13" s="47"/>
      <c r="BI13" s="47"/>
      <c r="BJ13" s="47">
        <f t="shared" si="20"/>
        <v>0</v>
      </c>
      <c r="BK13" s="47">
        <v>0</v>
      </c>
      <c r="BL13" s="47"/>
      <c r="BM13" s="47"/>
      <c r="BN13" s="47"/>
      <c r="BO13" s="47"/>
      <c r="BP13" s="24"/>
      <c r="BQ13" s="25"/>
      <c r="BR13" s="23"/>
      <c r="BS13" s="23"/>
      <c r="BT13" s="23"/>
    </row>
    <row r="14" spans="1:72" s="16" customFormat="1" ht="14.25" x14ac:dyDescent="0.2">
      <c r="A14" s="47">
        <v>5</v>
      </c>
      <c r="B14" s="47">
        <f t="shared" si="0"/>
        <v>441</v>
      </c>
      <c r="C14" s="47">
        <v>9</v>
      </c>
      <c r="D14" s="47">
        <f t="shared" si="1"/>
        <v>432</v>
      </c>
      <c r="E14" s="47">
        <v>4</v>
      </c>
      <c r="F14" s="47">
        <f t="shared" si="2"/>
        <v>428</v>
      </c>
      <c r="G14" s="47"/>
      <c r="H14" s="47">
        <v>4</v>
      </c>
      <c r="I14" s="47">
        <f t="shared" si="3"/>
        <v>15</v>
      </c>
      <c r="J14" s="47">
        <v>2</v>
      </c>
      <c r="K14" s="47">
        <v>13</v>
      </c>
      <c r="L14" s="47">
        <f t="shared" si="4"/>
        <v>409</v>
      </c>
      <c r="M14" s="47">
        <f t="shared" si="5"/>
        <v>401</v>
      </c>
      <c r="N14" s="47"/>
      <c r="O14" s="47">
        <f t="shared" si="6"/>
        <v>144</v>
      </c>
      <c r="P14" s="47">
        <f t="shared" si="7"/>
        <v>118</v>
      </c>
      <c r="Q14" s="47">
        <f t="shared" si="8"/>
        <v>99</v>
      </c>
      <c r="R14" s="47">
        <f t="shared" si="9"/>
        <v>125</v>
      </c>
      <c r="S14" s="47">
        <f t="shared" si="10"/>
        <v>19</v>
      </c>
      <c r="T14" s="47">
        <f t="shared" si="11"/>
        <v>19</v>
      </c>
      <c r="U14" s="47">
        <f t="shared" si="12"/>
        <v>22</v>
      </c>
      <c r="V14" s="47">
        <f t="shared" si="13"/>
        <v>20</v>
      </c>
      <c r="W14" s="47">
        <v>19</v>
      </c>
      <c r="X14" s="47">
        <v>17</v>
      </c>
      <c r="Y14" s="47">
        <v>3</v>
      </c>
      <c r="Z14" s="47">
        <v>3</v>
      </c>
      <c r="AA14" s="47">
        <f t="shared" si="14"/>
        <v>122</v>
      </c>
      <c r="AB14" s="47">
        <f t="shared" si="15"/>
        <v>98</v>
      </c>
      <c r="AC14" s="47">
        <v>106</v>
      </c>
      <c r="AD14" s="47">
        <v>82</v>
      </c>
      <c r="AE14" s="47">
        <v>16</v>
      </c>
      <c r="AF14" s="47">
        <v>16</v>
      </c>
      <c r="AG14" s="47">
        <f t="shared" si="16"/>
        <v>0</v>
      </c>
      <c r="AH14" s="47"/>
      <c r="AI14" s="47"/>
      <c r="AJ14" s="47"/>
      <c r="AK14" s="47"/>
      <c r="AL14" s="47"/>
      <c r="AM14" s="47">
        <f t="shared" si="17"/>
        <v>0</v>
      </c>
      <c r="AN14" s="47"/>
      <c r="AO14" s="47"/>
      <c r="AP14" s="47"/>
      <c r="AQ14" s="47"/>
      <c r="AR14" s="47"/>
      <c r="AS14" s="47">
        <f t="shared" si="18"/>
        <v>257</v>
      </c>
      <c r="AT14" s="47">
        <v>249</v>
      </c>
      <c r="AU14" s="47">
        <v>2</v>
      </c>
      <c r="AV14" s="47">
        <v>2</v>
      </c>
      <c r="AW14" s="47">
        <v>6</v>
      </c>
      <c r="AX14" s="47">
        <v>6</v>
      </c>
      <c r="AY14" s="47">
        <f t="shared" si="19"/>
        <v>0</v>
      </c>
      <c r="AZ14" s="47"/>
      <c r="BA14" s="47"/>
      <c r="BB14" s="47"/>
      <c r="BC14" s="47"/>
      <c r="BD14" s="47"/>
      <c r="BE14" s="47">
        <f t="shared" si="21"/>
        <v>8</v>
      </c>
      <c r="BF14" s="47">
        <v>8</v>
      </c>
      <c r="BG14" s="47"/>
      <c r="BH14" s="47">
        <v>0</v>
      </c>
      <c r="BI14" s="47"/>
      <c r="BJ14" s="47">
        <f t="shared" si="20"/>
        <v>3</v>
      </c>
      <c r="BK14" s="47">
        <v>3</v>
      </c>
      <c r="BL14" s="47"/>
      <c r="BM14" s="47"/>
      <c r="BN14" s="47"/>
      <c r="BO14" s="47"/>
    </row>
    <row r="15" spans="1:72" s="16" customFormat="1" ht="14.25" x14ac:dyDescent="0.2">
      <c r="A15" s="47">
        <v>6</v>
      </c>
      <c r="B15" s="47">
        <f t="shared" si="0"/>
        <v>323</v>
      </c>
      <c r="C15" s="47">
        <v>0</v>
      </c>
      <c r="D15" s="47">
        <f t="shared" si="1"/>
        <v>323</v>
      </c>
      <c r="E15" s="47">
        <v>4</v>
      </c>
      <c r="F15" s="47">
        <f t="shared" si="2"/>
        <v>319</v>
      </c>
      <c r="G15" s="47">
        <v>8</v>
      </c>
      <c r="H15" s="47">
        <v>168</v>
      </c>
      <c r="I15" s="47">
        <f t="shared" si="3"/>
        <v>5</v>
      </c>
      <c r="J15" s="47">
        <v>5</v>
      </c>
      <c r="K15" s="47"/>
      <c r="L15" s="47">
        <f t="shared" si="4"/>
        <v>138</v>
      </c>
      <c r="M15" s="47">
        <f t="shared" si="5"/>
        <v>122</v>
      </c>
      <c r="N15" s="47"/>
      <c r="O15" s="47">
        <f t="shared" si="6"/>
        <v>56</v>
      </c>
      <c r="P15" s="47">
        <f t="shared" si="7"/>
        <v>55</v>
      </c>
      <c r="Q15" s="47">
        <f t="shared" si="8"/>
        <v>35</v>
      </c>
      <c r="R15" s="47">
        <f t="shared" si="9"/>
        <v>36</v>
      </c>
      <c r="S15" s="47">
        <f t="shared" si="10"/>
        <v>20</v>
      </c>
      <c r="T15" s="47">
        <f t="shared" si="11"/>
        <v>20</v>
      </c>
      <c r="U15" s="47">
        <f t="shared" si="12"/>
        <v>11</v>
      </c>
      <c r="V15" s="47">
        <f t="shared" si="13"/>
        <v>10</v>
      </c>
      <c r="W15" s="47">
        <v>6</v>
      </c>
      <c r="X15" s="47">
        <v>5</v>
      </c>
      <c r="Y15" s="47">
        <v>5</v>
      </c>
      <c r="Z15" s="47">
        <v>5</v>
      </c>
      <c r="AA15" s="47">
        <f t="shared" si="14"/>
        <v>45</v>
      </c>
      <c r="AB15" s="47">
        <f t="shared" si="15"/>
        <v>45</v>
      </c>
      <c r="AC15" s="47">
        <v>30</v>
      </c>
      <c r="AD15" s="47">
        <v>30</v>
      </c>
      <c r="AE15" s="47">
        <v>15</v>
      </c>
      <c r="AF15" s="47">
        <v>15</v>
      </c>
      <c r="AG15" s="47">
        <f t="shared" si="16"/>
        <v>0</v>
      </c>
      <c r="AH15" s="47"/>
      <c r="AI15" s="47"/>
      <c r="AJ15" s="47"/>
      <c r="AK15" s="47"/>
      <c r="AL15" s="47"/>
      <c r="AM15" s="47">
        <f t="shared" si="17"/>
        <v>0</v>
      </c>
      <c r="AN15" s="47"/>
      <c r="AO15" s="47"/>
      <c r="AP15" s="47"/>
      <c r="AQ15" s="47"/>
      <c r="AR15" s="47"/>
      <c r="AS15" s="47">
        <f t="shared" si="18"/>
        <v>66</v>
      </c>
      <c r="AT15" s="47">
        <v>66</v>
      </c>
      <c r="AU15" s="47"/>
      <c r="AV15" s="47"/>
      <c r="AW15" s="47"/>
      <c r="AX15" s="47"/>
      <c r="AY15" s="47">
        <f t="shared" si="19"/>
        <v>0</v>
      </c>
      <c r="AZ15" s="47"/>
      <c r="BA15" s="47"/>
      <c r="BB15" s="47"/>
      <c r="BC15" s="47"/>
      <c r="BD15" s="47"/>
      <c r="BE15" s="47">
        <f t="shared" si="21"/>
        <v>16</v>
      </c>
      <c r="BF15" s="47"/>
      <c r="BG15" s="47"/>
      <c r="BH15" s="47">
        <v>16</v>
      </c>
      <c r="BI15" s="47"/>
      <c r="BJ15" s="47">
        <f t="shared" si="20"/>
        <v>3</v>
      </c>
      <c r="BK15" s="47"/>
      <c r="BL15" s="47"/>
      <c r="BM15" s="47">
        <v>3</v>
      </c>
      <c r="BN15" s="47"/>
      <c r="BO15" s="47"/>
    </row>
    <row r="16" spans="1:72" s="16" customFormat="1" ht="14.25" x14ac:dyDescent="0.2">
      <c r="A16" s="47">
        <v>7</v>
      </c>
      <c r="B16" s="47">
        <f t="shared" si="0"/>
        <v>295</v>
      </c>
      <c r="C16" s="47"/>
      <c r="D16" s="47">
        <f t="shared" si="1"/>
        <v>295</v>
      </c>
      <c r="E16" s="47">
        <v>16</v>
      </c>
      <c r="F16" s="47">
        <f t="shared" si="2"/>
        <v>279</v>
      </c>
      <c r="G16" s="47"/>
      <c r="H16" s="47"/>
      <c r="I16" s="47">
        <f t="shared" si="3"/>
        <v>9</v>
      </c>
      <c r="J16" s="47">
        <v>2</v>
      </c>
      <c r="K16" s="47">
        <v>7</v>
      </c>
      <c r="L16" s="47">
        <f t="shared" si="4"/>
        <v>270</v>
      </c>
      <c r="M16" s="47">
        <f t="shared" si="5"/>
        <v>258</v>
      </c>
      <c r="N16" s="47"/>
      <c r="O16" s="47">
        <f t="shared" si="6"/>
        <v>147</v>
      </c>
      <c r="P16" s="47">
        <f t="shared" si="7"/>
        <v>97</v>
      </c>
      <c r="Q16" s="47">
        <f t="shared" si="8"/>
        <v>82</v>
      </c>
      <c r="R16" s="47">
        <f t="shared" si="9"/>
        <v>132</v>
      </c>
      <c r="S16" s="47">
        <f t="shared" si="10"/>
        <v>15</v>
      </c>
      <c r="T16" s="47">
        <f t="shared" si="11"/>
        <v>15</v>
      </c>
      <c r="U16" s="47">
        <f t="shared" si="12"/>
        <v>34</v>
      </c>
      <c r="V16" s="47">
        <f t="shared" si="13"/>
        <v>14</v>
      </c>
      <c r="W16" s="47">
        <v>34</v>
      </c>
      <c r="X16" s="47">
        <v>14</v>
      </c>
      <c r="Y16" s="47"/>
      <c r="Z16" s="47"/>
      <c r="AA16" s="47">
        <f t="shared" si="14"/>
        <v>100</v>
      </c>
      <c r="AB16" s="47">
        <f t="shared" si="15"/>
        <v>75</v>
      </c>
      <c r="AC16" s="47">
        <v>85</v>
      </c>
      <c r="AD16" s="47">
        <v>60</v>
      </c>
      <c r="AE16" s="47">
        <v>15</v>
      </c>
      <c r="AF16" s="47">
        <v>15</v>
      </c>
      <c r="AG16" s="47">
        <f t="shared" si="16"/>
        <v>1</v>
      </c>
      <c r="AH16" s="47">
        <v>1</v>
      </c>
      <c r="AI16" s="47">
        <v>1</v>
      </c>
      <c r="AJ16" s="47">
        <v>1</v>
      </c>
      <c r="AK16" s="47"/>
      <c r="AL16" s="47"/>
      <c r="AM16" s="47">
        <f t="shared" si="17"/>
        <v>12</v>
      </c>
      <c r="AN16" s="47">
        <v>4</v>
      </c>
      <c r="AO16" s="47">
        <v>12</v>
      </c>
      <c r="AP16" s="47">
        <v>7</v>
      </c>
      <c r="AQ16" s="47"/>
      <c r="AR16" s="47"/>
      <c r="AS16" s="47">
        <f t="shared" si="18"/>
        <v>111</v>
      </c>
      <c r="AT16" s="47">
        <v>110</v>
      </c>
      <c r="AU16" s="47">
        <v>1</v>
      </c>
      <c r="AV16" s="47">
        <v>1</v>
      </c>
      <c r="AW16" s="47"/>
      <c r="AX16" s="47"/>
      <c r="AY16" s="47">
        <f t="shared" si="19"/>
        <v>0</v>
      </c>
      <c r="AZ16" s="47"/>
      <c r="BA16" s="47"/>
      <c r="BB16" s="47"/>
      <c r="BC16" s="47"/>
      <c r="BD16" s="47"/>
      <c r="BE16" s="47">
        <f t="shared" si="21"/>
        <v>12</v>
      </c>
      <c r="BF16" s="47"/>
      <c r="BG16" s="47"/>
      <c r="BH16" s="47">
        <v>12</v>
      </c>
      <c r="BI16" s="47"/>
      <c r="BJ16" s="47">
        <f t="shared" si="20"/>
        <v>7</v>
      </c>
      <c r="BK16" s="47"/>
      <c r="BL16" s="47"/>
      <c r="BM16" s="47">
        <v>7</v>
      </c>
      <c r="BN16" s="47"/>
      <c r="BO16" s="47"/>
    </row>
    <row r="17" spans="1:67" s="16" customFormat="1" ht="14.25" x14ac:dyDescent="0.2">
      <c r="A17" s="47">
        <v>8</v>
      </c>
      <c r="B17" s="47">
        <f t="shared" si="0"/>
        <v>217</v>
      </c>
      <c r="C17" s="47">
        <v>8</v>
      </c>
      <c r="D17" s="47">
        <f t="shared" si="1"/>
        <v>209</v>
      </c>
      <c r="E17" s="47">
        <v>4</v>
      </c>
      <c r="F17" s="47">
        <f t="shared" si="2"/>
        <v>205</v>
      </c>
      <c r="G17" s="47">
        <v>1</v>
      </c>
      <c r="H17" s="47"/>
      <c r="I17" s="47">
        <f t="shared" si="3"/>
        <v>0</v>
      </c>
      <c r="J17" s="47"/>
      <c r="K17" s="47"/>
      <c r="L17" s="47">
        <f t="shared" si="4"/>
        <v>204</v>
      </c>
      <c r="M17" s="47">
        <f t="shared" si="5"/>
        <v>201</v>
      </c>
      <c r="N17" s="47"/>
      <c r="O17" s="47">
        <f t="shared" si="6"/>
        <v>79</v>
      </c>
      <c r="P17" s="47">
        <f t="shared" si="7"/>
        <v>70</v>
      </c>
      <c r="Q17" s="47">
        <f t="shared" si="8"/>
        <v>50</v>
      </c>
      <c r="R17" s="47">
        <f t="shared" si="9"/>
        <v>57</v>
      </c>
      <c r="S17" s="47">
        <f t="shared" si="10"/>
        <v>20</v>
      </c>
      <c r="T17" s="47">
        <f t="shared" si="11"/>
        <v>22</v>
      </c>
      <c r="U17" s="47">
        <f t="shared" si="12"/>
        <v>40</v>
      </c>
      <c r="V17" s="47">
        <f t="shared" si="13"/>
        <v>38</v>
      </c>
      <c r="W17" s="47">
        <v>31</v>
      </c>
      <c r="X17" s="47">
        <v>29</v>
      </c>
      <c r="Y17" s="47">
        <v>9</v>
      </c>
      <c r="Z17" s="47">
        <v>9</v>
      </c>
      <c r="AA17" s="47">
        <f t="shared" si="14"/>
        <v>34</v>
      </c>
      <c r="AB17" s="47">
        <f t="shared" si="15"/>
        <v>30</v>
      </c>
      <c r="AC17" s="47">
        <v>21</v>
      </c>
      <c r="AD17" s="47">
        <v>19</v>
      </c>
      <c r="AE17" s="47">
        <v>13</v>
      </c>
      <c r="AF17" s="47">
        <v>11</v>
      </c>
      <c r="AG17" s="47">
        <f t="shared" si="16"/>
        <v>5</v>
      </c>
      <c r="AH17" s="47">
        <v>1</v>
      </c>
      <c r="AI17" s="47">
        <v>5</v>
      </c>
      <c r="AJ17" s="47">
        <v>2</v>
      </c>
      <c r="AK17" s="47"/>
      <c r="AL17" s="47"/>
      <c r="AM17" s="47">
        <f t="shared" si="17"/>
        <v>0</v>
      </c>
      <c r="AN17" s="47">
        <v>0</v>
      </c>
      <c r="AO17" s="47">
        <v>0</v>
      </c>
      <c r="AP17" s="47">
        <v>0</v>
      </c>
      <c r="AQ17" s="47"/>
      <c r="AR17" s="47"/>
      <c r="AS17" s="47">
        <f t="shared" si="18"/>
        <v>122</v>
      </c>
      <c r="AT17" s="47">
        <v>107</v>
      </c>
      <c r="AU17" s="47">
        <v>11</v>
      </c>
      <c r="AV17" s="47">
        <v>1</v>
      </c>
      <c r="AW17" s="47">
        <v>4</v>
      </c>
      <c r="AX17" s="47">
        <v>2</v>
      </c>
      <c r="AY17" s="47">
        <f t="shared" si="19"/>
        <v>0</v>
      </c>
      <c r="AZ17" s="47"/>
      <c r="BA17" s="47"/>
      <c r="BB17" s="47"/>
      <c r="BC17" s="47"/>
      <c r="BD17" s="47"/>
      <c r="BE17" s="47">
        <f t="shared" si="21"/>
        <v>3</v>
      </c>
      <c r="BF17" s="47">
        <v>3</v>
      </c>
      <c r="BG17" s="47"/>
      <c r="BH17" s="47"/>
      <c r="BI17" s="47"/>
      <c r="BJ17" s="47">
        <f t="shared" si="20"/>
        <v>3</v>
      </c>
      <c r="BK17" s="47">
        <v>3</v>
      </c>
      <c r="BL17" s="47"/>
      <c r="BM17" s="47"/>
      <c r="BN17" s="47"/>
      <c r="BO17" s="47"/>
    </row>
    <row r="18" spans="1:67" s="16" customFormat="1" ht="14.25" x14ac:dyDescent="0.2">
      <c r="A18" s="47">
        <v>9</v>
      </c>
      <c r="B18" s="47">
        <f t="shared" si="0"/>
        <v>324</v>
      </c>
      <c r="C18" s="47"/>
      <c r="D18" s="47">
        <f t="shared" si="1"/>
        <v>324</v>
      </c>
      <c r="E18" s="47">
        <v>16</v>
      </c>
      <c r="F18" s="47">
        <f t="shared" si="2"/>
        <v>308</v>
      </c>
      <c r="G18" s="47"/>
      <c r="H18" s="47"/>
      <c r="I18" s="47">
        <f t="shared" si="3"/>
        <v>1</v>
      </c>
      <c r="J18" s="47"/>
      <c r="K18" s="47">
        <v>1</v>
      </c>
      <c r="L18" s="47">
        <f t="shared" si="4"/>
        <v>307</v>
      </c>
      <c r="M18" s="47">
        <f t="shared" si="5"/>
        <v>299</v>
      </c>
      <c r="N18" s="47"/>
      <c r="O18" s="47">
        <f t="shared" si="6"/>
        <v>166</v>
      </c>
      <c r="P18" s="47">
        <f t="shared" si="7"/>
        <v>106</v>
      </c>
      <c r="Q18" s="47">
        <f t="shared" si="8"/>
        <v>78</v>
      </c>
      <c r="R18" s="47">
        <f t="shared" si="9"/>
        <v>124</v>
      </c>
      <c r="S18" s="47">
        <f t="shared" si="10"/>
        <v>28</v>
      </c>
      <c r="T18" s="47">
        <f t="shared" si="11"/>
        <v>42</v>
      </c>
      <c r="U18" s="47">
        <f t="shared" si="12"/>
        <v>45</v>
      </c>
      <c r="V18" s="47">
        <f t="shared" si="13"/>
        <v>36</v>
      </c>
      <c r="W18" s="47">
        <v>38</v>
      </c>
      <c r="X18" s="47">
        <v>29</v>
      </c>
      <c r="Y18" s="47">
        <v>7</v>
      </c>
      <c r="Z18" s="47">
        <v>7</v>
      </c>
      <c r="AA18" s="47">
        <f t="shared" si="14"/>
        <v>74</v>
      </c>
      <c r="AB18" s="47">
        <f t="shared" si="15"/>
        <v>58</v>
      </c>
      <c r="AC18" s="47">
        <v>60</v>
      </c>
      <c r="AD18" s="47">
        <v>44</v>
      </c>
      <c r="AE18" s="47">
        <v>14</v>
      </c>
      <c r="AF18" s="47">
        <v>14</v>
      </c>
      <c r="AG18" s="47">
        <f t="shared" si="16"/>
        <v>1</v>
      </c>
      <c r="AH18" s="47"/>
      <c r="AI18" s="47"/>
      <c r="AJ18" s="47"/>
      <c r="AK18" s="47">
        <v>1</v>
      </c>
      <c r="AL18" s="47">
        <v>1</v>
      </c>
      <c r="AM18" s="47">
        <f t="shared" si="17"/>
        <v>46</v>
      </c>
      <c r="AN18" s="47">
        <v>8</v>
      </c>
      <c r="AO18" s="47">
        <v>26</v>
      </c>
      <c r="AP18" s="47">
        <v>5</v>
      </c>
      <c r="AQ18" s="47">
        <v>20</v>
      </c>
      <c r="AR18" s="47">
        <v>6</v>
      </c>
      <c r="AS18" s="47">
        <f t="shared" si="18"/>
        <v>133</v>
      </c>
      <c r="AT18" s="47">
        <v>123</v>
      </c>
      <c r="AU18" s="47">
        <v>7</v>
      </c>
      <c r="AV18" s="47">
        <v>1</v>
      </c>
      <c r="AW18" s="47">
        <v>3</v>
      </c>
      <c r="AX18" s="47">
        <v>1</v>
      </c>
      <c r="AY18" s="47">
        <f t="shared" si="19"/>
        <v>0</v>
      </c>
      <c r="AZ18" s="47"/>
      <c r="BA18" s="47"/>
      <c r="BB18" s="47"/>
      <c r="BC18" s="47"/>
      <c r="BD18" s="47"/>
      <c r="BE18" s="47">
        <f t="shared" si="21"/>
        <v>8</v>
      </c>
      <c r="BF18" s="47">
        <v>4</v>
      </c>
      <c r="BG18" s="47"/>
      <c r="BH18" s="47">
        <v>4</v>
      </c>
      <c r="BI18" s="47"/>
      <c r="BJ18" s="47">
        <f t="shared" si="20"/>
        <v>7</v>
      </c>
      <c r="BK18" s="47">
        <v>3</v>
      </c>
      <c r="BL18" s="47"/>
      <c r="BM18" s="47">
        <v>4</v>
      </c>
      <c r="BN18" s="47"/>
      <c r="BO18" s="47"/>
    </row>
    <row r="19" spans="1:67" s="16" customFormat="1" ht="14.25" x14ac:dyDescent="0.2">
      <c r="A19" s="47">
        <v>10</v>
      </c>
      <c r="B19" s="47">
        <f t="shared" si="0"/>
        <v>415</v>
      </c>
      <c r="C19" s="47">
        <v>3</v>
      </c>
      <c r="D19" s="47">
        <f t="shared" si="1"/>
        <v>412</v>
      </c>
      <c r="E19" s="47">
        <v>9</v>
      </c>
      <c r="F19" s="47">
        <f t="shared" si="2"/>
        <v>403</v>
      </c>
      <c r="G19" s="47"/>
      <c r="H19" s="47">
        <v>185</v>
      </c>
      <c r="I19" s="47">
        <f t="shared" si="3"/>
        <v>1</v>
      </c>
      <c r="J19" s="47">
        <v>1</v>
      </c>
      <c r="K19" s="47"/>
      <c r="L19" s="47">
        <f t="shared" si="4"/>
        <v>217</v>
      </c>
      <c r="M19" s="47">
        <f t="shared" si="5"/>
        <v>212</v>
      </c>
      <c r="N19" s="47"/>
      <c r="O19" s="47">
        <f t="shared" si="6"/>
        <v>87</v>
      </c>
      <c r="P19" s="47">
        <f t="shared" si="7"/>
        <v>51</v>
      </c>
      <c r="Q19" s="47">
        <f t="shared" si="8"/>
        <v>38</v>
      </c>
      <c r="R19" s="47">
        <f t="shared" si="9"/>
        <v>74</v>
      </c>
      <c r="S19" s="47">
        <f t="shared" si="10"/>
        <v>13</v>
      </c>
      <c r="T19" s="47">
        <f t="shared" si="11"/>
        <v>13</v>
      </c>
      <c r="U19" s="47">
        <f t="shared" si="12"/>
        <v>5</v>
      </c>
      <c r="V19" s="47">
        <f t="shared" si="13"/>
        <v>5</v>
      </c>
      <c r="W19" s="47">
        <v>3</v>
      </c>
      <c r="X19" s="47">
        <v>3</v>
      </c>
      <c r="Y19" s="47">
        <v>2</v>
      </c>
      <c r="Z19" s="47">
        <v>2</v>
      </c>
      <c r="AA19" s="47">
        <f t="shared" si="14"/>
        <v>82</v>
      </c>
      <c r="AB19" s="47">
        <f t="shared" si="15"/>
        <v>46</v>
      </c>
      <c r="AC19" s="47">
        <v>71</v>
      </c>
      <c r="AD19" s="47">
        <v>35</v>
      </c>
      <c r="AE19" s="47">
        <v>11</v>
      </c>
      <c r="AF19" s="47">
        <v>11</v>
      </c>
      <c r="AG19" s="47">
        <f t="shared" si="16"/>
        <v>0</v>
      </c>
      <c r="AH19" s="47"/>
      <c r="AI19" s="47"/>
      <c r="AJ19" s="47"/>
      <c r="AK19" s="47"/>
      <c r="AL19" s="47"/>
      <c r="AM19" s="47">
        <f t="shared" si="17"/>
        <v>0</v>
      </c>
      <c r="AN19" s="47"/>
      <c r="AO19" s="47"/>
      <c r="AP19" s="47"/>
      <c r="AQ19" s="47"/>
      <c r="AR19" s="47"/>
      <c r="AS19" s="47">
        <f t="shared" si="18"/>
        <v>125</v>
      </c>
      <c r="AT19" s="47">
        <v>124</v>
      </c>
      <c r="AU19" s="47">
        <v>1</v>
      </c>
      <c r="AV19" s="47">
        <v>1</v>
      </c>
      <c r="AW19" s="47"/>
      <c r="AX19" s="47"/>
      <c r="AY19" s="47">
        <f t="shared" si="19"/>
        <v>0</v>
      </c>
      <c r="AZ19" s="47"/>
      <c r="BA19" s="47"/>
      <c r="BB19" s="47"/>
      <c r="BC19" s="47"/>
      <c r="BD19" s="47"/>
      <c r="BE19" s="47">
        <f t="shared" si="21"/>
        <v>5</v>
      </c>
      <c r="BF19" s="47"/>
      <c r="BG19" s="47"/>
      <c r="BH19" s="47">
        <v>5</v>
      </c>
      <c r="BI19" s="47"/>
      <c r="BJ19" s="47">
        <f t="shared" si="20"/>
        <v>5</v>
      </c>
      <c r="BK19" s="47"/>
      <c r="BL19" s="47"/>
      <c r="BM19" s="47">
        <v>5</v>
      </c>
      <c r="BN19" s="47"/>
      <c r="BO19" s="47"/>
    </row>
    <row r="20" spans="1:67" s="5" customFormat="1" ht="14.25" x14ac:dyDescent="0.2">
      <c r="A20" s="47">
        <v>11</v>
      </c>
      <c r="B20" s="47">
        <f t="shared" si="0"/>
        <v>200</v>
      </c>
      <c r="C20" s="47"/>
      <c r="D20" s="47">
        <f t="shared" si="1"/>
        <v>200</v>
      </c>
      <c r="E20" s="47">
        <v>7</v>
      </c>
      <c r="F20" s="47">
        <f t="shared" si="2"/>
        <v>193</v>
      </c>
      <c r="G20" s="47"/>
      <c r="H20" s="47"/>
      <c r="I20" s="47">
        <f t="shared" si="3"/>
        <v>5</v>
      </c>
      <c r="J20" s="47"/>
      <c r="K20" s="47">
        <v>5</v>
      </c>
      <c r="L20" s="47">
        <f t="shared" si="4"/>
        <v>188</v>
      </c>
      <c r="M20" s="47">
        <f t="shared" si="5"/>
        <v>185</v>
      </c>
      <c r="N20" s="47"/>
      <c r="O20" s="47">
        <f t="shared" si="6"/>
        <v>99</v>
      </c>
      <c r="P20" s="47">
        <f>Q20+S20</f>
        <v>77</v>
      </c>
      <c r="Q20" s="47">
        <f t="shared" si="8"/>
        <v>27</v>
      </c>
      <c r="R20" s="47">
        <f t="shared" si="9"/>
        <v>49</v>
      </c>
      <c r="S20" s="47">
        <f t="shared" si="10"/>
        <v>50</v>
      </c>
      <c r="T20" s="47">
        <f t="shared" si="11"/>
        <v>50</v>
      </c>
      <c r="U20" s="47">
        <f t="shared" si="12"/>
        <v>47</v>
      </c>
      <c r="V20" s="47">
        <f t="shared" si="13"/>
        <v>30</v>
      </c>
      <c r="W20" s="47">
        <v>27</v>
      </c>
      <c r="X20" s="47">
        <v>10</v>
      </c>
      <c r="Y20" s="47">
        <v>20</v>
      </c>
      <c r="Z20" s="47">
        <v>20</v>
      </c>
      <c r="AA20" s="47">
        <f t="shared" si="14"/>
        <v>31</v>
      </c>
      <c r="AB20" s="47">
        <f t="shared" si="15"/>
        <v>31</v>
      </c>
      <c r="AC20" s="47">
        <v>4</v>
      </c>
      <c r="AD20" s="47">
        <v>4</v>
      </c>
      <c r="AE20" s="47">
        <v>27</v>
      </c>
      <c r="AF20" s="47">
        <v>27</v>
      </c>
      <c r="AG20" s="47">
        <f t="shared" si="16"/>
        <v>4</v>
      </c>
      <c r="AH20" s="47">
        <v>1</v>
      </c>
      <c r="AI20" s="47">
        <v>1</v>
      </c>
      <c r="AJ20" s="47">
        <v>1</v>
      </c>
      <c r="AK20" s="47">
        <v>3</v>
      </c>
      <c r="AL20" s="47">
        <v>3</v>
      </c>
      <c r="AM20" s="47">
        <f t="shared" si="17"/>
        <v>17</v>
      </c>
      <c r="AN20" s="47">
        <v>8</v>
      </c>
      <c r="AO20" s="47">
        <v>17</v>
      </c>
      <c r="AP20" s="47">
        <v>12</v>
      </c>
      <c r="AQ20" s="47"/>
      <c r="AR20" s="47"/>
      <c r="AS20" s="47">
        <f t="shared" si="18"/>
        <v>86</v>
      </c>
      <c r="AT20" s="47">
        <v>51</v>
      </c>
      <c r="AU20" s="47">
        <v>19</v>
      </c>
      <c r="AV20" s="47">
        <v>1</v>
      </c>
      <c r="AW20" s="47">
        <v>16</v>
      </c>
      <c r="AX20" s="47">
        <v>6</v>
      </c>
      <c r="AY20" s="47">
        <f t="shared" si="19"/>
        <v>3</v>
      </c>
      <c r="AZ20" s="47"/>
      <c r="BA20" s="47">
        <v>3</v>
      </c>
      <c r="BB20" s="47">
        <v>1</v>
      </c>
      <c r="BC20" s="47"/>
      <c r="BD20" s="47"/>
      <c r="BE20" s="47">
        <f t="shared" si="21"/>
        <v>0</v>
      </c>
      <c r="BF20" s="47"/>
      <c r="BG20" s="47">
        <v>0</v>
      </c>
      <c r="BH20" s="47">
        <v>0</v>
      </c>
      <c r="BI20" s="47"/>
      <c r="BJ20" s="47">
        <f t="shared" si="20"/>
        <v>0</v>
      </c>
      <c r="BK20" s="47"/>
      <c r="BL20" s="47">
        <v>0</v>
      </c>
      <c r="BM20" s="47">
        <v>0</v>
      </c>
      <c r="BN20" s="47"/>
      <c r="BO20" s="47"/>
    </row>
    <row r="21" spans="1:67" s="6" customFormat="1" ht="14.25" x14ac:dyDescent="0.2">
      <c r="A21" s="47">
        <v>12</v>
      </c>
      <c r="B21" s="47">
        <f t="shared" si="0"/>
        <v>249</v>
      </c>
      <c r="C21" s="47"/>
      <c r="D21" s="47">
        <f t="shared" si="1"/>
        <v>249</v>
      </c>
      <c r="E21" s="47">
        <v>2</v>
      </c>
      <c r="F21" s="47">
        <f t="shared" si="2"/>
        <v>247</v>
      </c>
      <c r="G21" s="47"/>
      <c r="H21" s="47"/>
      <c r="I21" s="47">
        <f t="shared" si="3"/>
        <v>3</v>
      </c>
      <c r="J21" s="47"/>
      <c r="K21" s="47">
        <v>3</v>
      </c>
      <c r="L21" s="47">
        <f t="shared" si="4"/>
        <v>244</v>
      </c>
      <c r="M21" s="47">
        <f t="shared" si="5"/>
        <v>243</v>
      </c>
      <c r="N21" s="47"/>
      <c r="O21" s="47">
        <f t="shared" si="6"/>
        <v>35</v>
      </c>
      <c r="P21" s="47">
        <f t="shared" si="7"/>
        <v>35</v>
      </c>
      <c r="Q21" s="47">
        <f t="shared" si="8"/>
        <v>33</v>
      </c>
      <c r="R21" s="47">
        <f t="shared" si="9"/>
        <v>33</v>
      </c>
      <c r="S21" s="47">
        <f t="shared" si="10"/>
        <v>2</v>
      </c>
      <c r="T21" s="47">
        <f t="shared" si="11"/>
        <v>2</v>
      </c>
      <c r="U21" s="47">
        <f t="shared" si="12"/>
        <v>10</v>
      </c>
      <c r="V21" s="47">
        <f t="shared" si="13"/>
        <v>10</v>
      </c>
      <c r="W21" s="47">
        <v>8</v>
      </c>
      <c r="X21" s="47">
        <v>8</v>
      </c>
      <c r="Y21" s="47">
        <v>2</v>
      </c>
      <c r="Z21" s="47">
        <v>2</v>
      </c>
      <c r="AA21" s="47">
        <f t="shared" si="14"/>
        <v>22</v>
      </c>
      <c r="AB21" s="47">
        <f t="shared" si="15"/>
        <v>22</v>
      </c>
      <c r="AC21" s="47">
        <v>22</v>
      </c>
      <c r="AD21" s="47">
        <v>22</v>
      </c>
      <c r="AE21" s="47"/>
      <c r="AF21" s="47"/>
      <c r="AG21" s="47">
        <f t="shared" si="16"/>
        <v>0</v>
      </c>
      <c r="AH21" s="47"/>
      <c r="AI21" s="47"/>
      <c r="AJ21" s="47"/>
      <c r="AK21" s="47"/>
      <c r="AL21" s="47"/>
      <c r="AM21" s="47">
        <f t="shared" si="17"/>
        <v>3</v>
      </c>
      <c r="AN21" s="47">
        <v>3</v>
      </c>
      <c r="AO21" s="47">
        <v>3</v>
      </c>
      <c r="AP21" s="47">
        <v>3</v>
      </c>
      <c r="AQ21" s="47">
        <v>0</v>
      </c>
      <c r="AR21" s="47">
        <v>0</v>
      </c>
      <c r="AS21" s="47">
        <f t="shared" si="18"/>
        <v>208</v>
      </c>
      <c r="AT21" s="47">
        <v>179</v>
      </c>
      <c r="AU21" s="47">
        <v>26</v>
      </c>
      <c r="AV21" s="47">
        <v>1</v>
      </c>
      <c r="AW21" s="47">
        <v>3</v>
      </c>
      <c r="AX21" s="47">
        <v>2</v>
      </c>
      <c r="AY21" s="47">
        <f t="shared" si="19"/>
        <v>0</v>
      </c>
      <c r="AZ21" s="47"/>
      <c r="BA21" s="47"/>
      <c r="BB21" s="47"/>
      <c r="BC21" s="47"/>
      <c r="BD21" s="47"/>
      <c r="BE21" s="47">
        <f t="shared" si="21"/>
        <v>1</v>
      </c>
      <c r="BF21" s="47"/>
      <c r="BG21" s="47"/>
      <c r="BH21" s="47">
        <v>1</v>
      </c>
      <c r="BI21" s="47"/>
      <c r="BJ21" s="47">
        <f t="shared" si="20"/>
        <v>1</v>
      </c>
      <c r="BK21" s="47"/>
      <c r="BL21" s="47"/>
      <c r="BM21" s="47">
        <v>1</v>
      </c>
      <c r="BN21" s="47"/>
      <c r="BO21" s="47"/>
    </row>
    <row r="22" spans="1:67" s="9" customFormat="1" ht="14.25" x14ac:dyDescent="0.2">
      <c r="A22" s="47">
        <v>13</v>
      </c>
      <c r="B22" s="47">
        <f t="shared" si="0"/>
        <v>389</v>
      </c>
      <c r="C22" s="47">
        <v>6</v>
      </c>
      <c r="D22" s="47">
        <f t="shared" si="1"/>
        <v>383</v>
      </c>
      <c r="E22" s="47"/>
      <c r="F22" s="47">
        <f t="shared" si="2"/>
        <v>383</v>
      </c>
      <c r="G22" s="47"/>
      <c r="H22" s="47"/>
      <c r="I22" s="47">
        <f t="shared" si="3"/>
        <v>0</v>
      </c>
      <c r="J22" s="47"/>
      <c r="K22" s="47"/>
      <c r="L22" s="47">
        <f t="shared" si="4"/>
        <v>383</v>
      </c>
      <c r="M22" s="47">
        <f t="shared" si="5"/>
        <v>377</v>
      </c>
      <c r="N22" s="47"/>
      <c r="O22" s="47">
        <f t="shared" si="6"/>
        <v>111</v>
      </c>
      <c r="P22" s="47">
        <f t="shared" si="7"/>
        <v>104</v>
      </c>
      <c r="Q22" s="47">
        <f t="shared" si="8"/>
        <v>67</v>
      </c>
      <c r="R22" s="47">
        <f t="shared" si="9"/>
        <v>73</v>
      </c>
      <c r="S22" s="47">
        <f t="shared" si="10"/>
        <v>37</v>
      </c>
      <c r="T22" s="47">
        <f t="shared" si="11"/>
        <v>38</v>
      </c>
      <c r="U22" s="47">
        <f t="shared" si="12"/>
        <v>21</v>
      </c>
      <c r="V22" s="47">
        <f t="shared" si="13"/>
        <v>15</v>
      </c>
      <c r="W22" s="47">
        <v>21</v>
      </c>
      <c r="X22" s="47">
        <v>15</v>
      </c>
      <c r="Y22" s="47"/>
      <c r="Z22" s="47"/>
      <c r="AA22" s="47">
        <f t="shared" si="14"/>
        <v>81</v>
      </c>
      <c r="AB22" s="47">
        <f t="shared" si="15"/>
        <v>81</v>
      </c>
      <c r="AC22" s="47">
        <v>46</v>
      </c>
      <c r="AD22" s="47">
        <v>46</v>
      </c>
      <c r="AE22" s="47">
        <v>35</v>
      </c>
      <c r="AF22" s="47">
        <v>35</v>
      </c>
      <c r="AG22" s="47">
        <f t="shared" si="16"/>
        <v>0</v>
      </c>
      <c r="AH22" s="47"/>
      <c r="AI22" s="47"/>
      <c r="AJ22" s="47"/>
      <c r="AK22" s="47"/>
      <c r="AL22" s="47"/>
      <c r="AM22" s="47">
        <f t="shared" si="17"/>
        <v>9</v>
      </c>
      <c r="AN22" s="47">
        <v>2</v>
      </c>
      <c r="AO22" s="47">
        <v>6</v>
      </c>
      <c r="AP22" s="47">
        <v>6</v>
      </c>
      <c r="AQ22" s="47">
        <v>3</v>
      </c>
      <c r="AR22" s="47">
        <v>2</v>
      </c>
      <c r="AS22" s="47">
        <f t="shared" si="18"/>
        <v>266</v>
      </c>
      <c r="AT22" s="47">
        <v>237</v>
      </c>
      <c r="AU22" s="47">
        <v>23</v>
      </c>
      <c r="AV22" s="47">
        <v>3</v>
      </c>
      <c r="AW22" s="47">
        <v>6</v>
      </c>
      <c r="AX22" s="47">
        <v>1</v>
      </c>
      <c r="AY22" s="47">
        <f t="shared" si="19"/>
        <v>0</v>
      </c>
      <c r="AZ22" s="47"/>
      <c r="BA22" s="47"/>
      <c r="BB22" s="47"/>
      <c r="BC22" s="47"/>
      <c r="BD22" s="47"/>
      <c r="BE22" s="47">
        <f t="shared" si="21"/>
        <v>6</v>
      </c>
      <c r="BF22" s="47">
        <v>4</v>
      </c>
      <c r="BG22" s="47"/>
      <c r="BH22" s="47">
        <v>2</v>
      </c>
      <c r="BI22" s="47"/>
      <c r="BJ22" s="47">
        <f t="shared" si="20"/>
        <v>3</v>
      </c>
      <c r="BK22" s="47">
        <v>1</v>
      </c>
      <c r="BL22" s="47"/>
      <c r="BM22" s="47">
        <v>2</v>
      </c>
      <c r="BN22" s="47"/>
      <c r="BO22" s="47"/>
    </row>
    <row r="23" spans="1:67" s="3" customFormat="1" ht="25.5" x14ac:dyDescent="0.2">
      <c r="A23" s="48" t="s">
        <v>2</v>
      </c>
      <c r="B23" s="48">
        <f>SUM(B10:B22)</f>
        <v>4196</v>
      </c>
      <c r="C23" s="48">
        <f>SUM(C10:C22)</f>
        <v>39</v>
      </c>
      <c r="D23" s="48">
        <f>SUM(D10:D22)</f>
        <v>4157</v>
      </c>
      <c r="E23" s="48">
        <f>SUM(E10:E22)</f>
        <v>77</v>
      </c>
      <c r="F23" s="48">
        <f>SUM(F10:F22)</f>
        <v>4080</v>
      </c>
      <c r="G23" s="48">
        <f t="shared" ref="G23:BM23" si="22">SUM(G10:G22)</f>
        <v>13</v>
      </c>
      <c r="H23" s="48">
        <f>SUM(H10:H22)</f>
        <v>804</v>
      </c>
      <c r="I23" s="48">
        <f>SUM(I10:I22)</f>
        <v>45</v>
      </c>
      <c r="J23" s="48">
        <f>SUM(J10:J22)</f>
        <v>15</v>
      </c>
      <c r="K23" s="48">
        <f>SUM(K10:K22)</f>
        <v>30</v>
      </c>
      <c r="L23" s="48">
        <f t="shared" si="22"/>
        <v>3218</v>
      </c>
      <c r="M23" s="48">
        <f>SUM(M10:M22)</f>
        <v>3142</v>
      </c>
      <c r="N23" s="48">
        <f t="shared" si="22"/>
        <v>0</v>
      </c>
      <c r="O23" s="48">
        <f t="shared" si="22"/>
        <v>1206</v>
      </c>
      <c r="P23" s="48">
        <f>SUM(P10:P22)</f>
        <v>928</v>
      </c>
      <c r="Q23" s="48">
        <f>SUM(Q10:Q22)</f>
        <v>651</v>
      </c>
      <c r="R23" s="48">
        <f>SUM(R10:R22)</f>
        <v>906</v>
      </c>
      <c r="S23" s="48">
        <f>SUM(S10:S22)</f>
        <v>277</v>
      </c>
      <c r="T23" s="48">
        <f>SUM(T10:T22)</f>
        <v>300</v>
      </c>
      <c r="U23" s="48">
        <f t="shared" si="22"/>
        <v>353</v>
      </c>
      <c r="V23" s="48">
        <f t="shared" si="22"/>
        <v>252</v>
      </c>
      <c r="W23" s="48">
        <f t="shared" si="22"/>
        <v>261</v>
      </c>
      <c r="X23" s="48">
        <f t="shared" si="22"/>
        <v>162</v>
      </c>
      <c r="Y23" s="48">
        <f>SUM(Y10:Y22)</f>
        <v>92</v>
      </c>
      <c r="Z23" s="48">
        <f>SUM(Z10:Z22)</f>
        <v>90</v>
      </c>
      <c r="AA23" s="48">
        <f t="shared" si="22"/>
        <v>726</v>
      </c>
      <c r="AB23" s="48">
        <f t="shared" si="22"/>
        <v>599</v>
      </c>
      <c r="AC23" s="48">
        <f t="shared" si="22"/>
        <v>545</v>
      </c>
      <c r="AD23" s="48">
        <f t="shared" si="22"/>
        <v>424</v>
      </c>
      <c r="AE23" s="48">
        <f t="shared" si="22"/>
        <v>181</v>
      </c>
      <c r="AF23" s="48">
        <f t="shared" si="22"/>
        <v>175</v>
      </c>
      <c r="AG23" s="48">
        <f t="shared" si="22"/>
        <v>11</v>
      </c>
      <c r="AH23" s="48">
        <f t="shared" si="22"/>
        <v>3</v>
      </c>
      <c r="AI23" s="48">
        <f t="shared" si="22"/>
        <v>7</v>
      </c>
      <c r="AJ23" s="48">
        <f t="shared" si="22"/>
        <v>4</v>
      </c>
      <c r="AK23" s="48">
        <f t="shared" si="22"/>
        <v>4</v>
      </c>
      <c r="AL23" s="48">
        <f t="shared" si="22"/>
        <v>4</v>
      </c>
      <c r="AM23" s="48">
        <f t="shared" si="22"/>
        <v>116</v>
      </c>
      <c r="AN23" s="48">
        <f t="shared" si="22"/>
        <v>31</v>
      </c>
      <c r="AO23" s="48">
        <f t="shared" si="22"/>
        <v>93</v>
      </c>
      <c r="AP23" s="48">
        <f t="shared" si="22"/>
        <v>61</v>
      </c>
      <c r="AQ23" s="48">
        <f t="shared" si="22"/>
        <v>23</v>
      </c>
      <c r="AR23" s="48">
        <f t="shared" si="22"/>
        <v>8</v>
      </c>
      <c r="AS23" s="48">
        <f t="shared" si="22"/>
        <v>1936</v>
      </c>
      <c r="AT23" s="48">
        <f t="shared" si="22"/>
        <v>1779</v>
      </c>
      <c r="AU23" s="48">
        <f t="shared" si="22"/>
        <v>119</v>
      </c>
      <c r="AV23" s="48">
        <f t="shared" si="22"/>
        <v>16</v>
      </c>
      <c r="AW23" s="48">
        <f t="shared" si="22"/>
        <v>38</v>
      </c>
      <c r="AX23" s="48">
        <f t="shared" si="22"/>
        <v>18</v>
      </c>
      <c r="AY23" s="48">
        <f t="shared" si="22"/>
        <v>3</v>
      </c>
      <c r="AZ23" s="48">
        <f t="shared" si="22"/>
        <v>0</v>
      </c>
      <c r="BA23" s="48">
        <f t="shared" si="22"/>
        <v>3</v>
      </c>
      <c r="BB23" s="48">
        <f t="shared" si="22"/>
        <v>1</v>
      </c>
      <c r="BC23" s="48">
        <f t="shared" si="22"/>
        <v>0</v>
      </c>
      <c r="BD23" s="48">
        <f t="shared" si="22"/>
        <v>0</v>
      </c>
      <c r="BE23" s="48">
        <f t="shared" si="22"/>
        <v>73</v>
      </c>
      <c r="BF23" s="48">
        <f t="shared" si="22"/>
        <v>28</v>
      </c>
      <c r="BG23" s="48">
        <f t="shared" si="22"/>
        <v>0</v>
      </c>
      <c r="BH23" s="48">
        <f t="shared" si="22"/>
        <v>45</v>
      </c>
      <c r="BI23" s="48"/>
      <c r="BJ23" s="48">
        <f>SUM(BJ10:BJ22)</f>
        <v>39</v>
      </c>
      <c r="BK23" s="48">
        <f t="shared" si="22"/>
        <v>12</v>
      </c>
      <c r="BL23" s="48">
        <f t="shared" si="22"/>
        <v>0</v>
      </c>
      <c r="BM23" s="48">
        <f t="shared" si="22"/>
        <v>27</v>
      </c>
      <c r="BN23" s="48"/>
      <c r="BO23" s="48"/>
    </row>
    <row r="24" spans="1:67" s="4" customFormat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110"/>
      <c r="BF24" s="110"/>
      <c r="BG24" s="110"/>
      <c r="BH24" s="110"/>
      <c r="BI24" s="110"/>
      <c r="BJ24" s="110"/>
      <c r="BK24" s="50"/>
      <c r="BL24" s="50"/>
      <c r="BM24" s="50"/>
      <c r="BN24" s="50"/>
      <c r="BO24" s="50"/>
    </row>
  </sheetData>
  <mergeCells count="55">
    <mergeCell ref="BE24:BJ24"/>
    <mergeCell ref="W7:Z7"/>
    <mergeCell ref="BE4:BN4"/>
    <mergeCell ref="BN5:BN8"/>
    <mergeCell ref="U7:U8"/>
    <mergeCell ref="AA7:AA8"/>
    <mergeCell ref="AY4:BD4"/>
    <mergeCell ref="BE5:BE8"/>
    <mergeCell ref="AS6:AS8"/>
    <mergeCell ref="AS5:AX5"/>
    <mergeCell ref="BM5:BM8"/>
    <mergeCell ref="BI5:BI8"/>
    <mergeCell ref="AT6:AX6"/>
    <mergeCell ref="V7:V8"/>
    <mergeCell ref="O5:AR5"/>
    <mergeCell ref="BF5:BF8"/>
    <mergeCell ref="A2:BO2"/>
    <mergeCell ref="A3:A8"/>
    <mergeCell ref="D3:D8"/>
    <mergeCell ref="O6:O8"/>
    <mergeCell ref="N5:N8"/>
    <mergeCell ref="B3:B8"/>
    <mergeCell ref="BH5:BH8"/>
    <mergeCell ref="AZ5:BD6"/>
    <mergeCell ref="BJ5:BJ8"/>
    <mergeCell ref="BK6:BK8"/>
    <mergeCell ref="BL6:BL8"/>
    <mergeCell ref="L3:L8"/>
    <mergeCell ref="M4:AX4"/>
    <mergeCell ref="AB7:AE7"/>
    <mergeCell ref="BO3:BO8"/>
    <mergeCell ref="BG5:BG8"/>
    <mergeCell ref="S7:T7"/>
    <mergeCell ref="M5:M8"/>
    <mergeCell ref="AY5:AY8"/>
    <mergeCell ref="AG7:AG8"/>
    <mergeCell ref="M3:BM3"/>
    <mergeCell ref="U6:AR6"/>
    <mergeCell ref="AN7:AQ7"/>
    <mergeCell ref="G3:G4"/>
    <mergeCell ref="F3:F8"/>
    <mergeCell ref="E3:E8"/>
    <mergeCell ref="C3:C8"/>
    <mergeCell ref="AM7:AM8"/>
    <mergeCell ref="AH7:AK7"/>
    <mergeCell ref="Q6:T6"/>
    <mergeCell ref="Q7:R7"/>
    <mergeCell ref="K5:K8"/>
    <mergeCell ref="J5:J8"/>
    <mergeCell ref="I3:K4"/>
    <mergeCell ref="I5:I8"/>
    <mergeCell ref="P6:P8"/>
    <mergeCell ref="G5:G8"/>
    <mergeCell ref="H5:H8"/>
    <mergeCell ref="H3:H4"/>
  </mergeCells>
  <pageMargins left="0.51181102362204722" right="0.31496062992125984" top="1.1417322834645669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zoomScale="60" zoomScaleNormal="90" workbookViewId="0">
      <selection activeCell="A30" sqref="A30:IV30"/>
    </sheetView>
  </sheetViews>
  <sheetFormatPr defaultColWidth="9.140625" defaultRowHeight="12.75" x14ac:dyDescent="0.2"/>
  <cols>
    <col min="1" max="1" width="21" style="45" customWidth="1"/>
    <col min="2" max="3" width="11.42578125" style="45" customWidth="1"/>
    <col min="4" max="4" width="9.42578125" style="45" customWidth="1"/>
    <col min="5" max="5" width="8.140625" style="45" customWidth="1"/>
    <col min="6" max="6" width="9" style="45" customWidth="1"/>
    <col min="7" max="7" width="5.28515625" style="45" customWidth="1"/>
    <col min="8" max="9" width="6" style="45" customWidth="1"/>
    <col min="10" max="10" width="7.7109375" style="45" customWidth="1"/>
    <col min="11" max="11" width="7.28515625" style="45" customWidth="1"/>
    <col min="12" max="12" width="6.85546875" style="45" customWidth="1"/>
    <col min="13" max="13" width="5.7109375" style="45" customWidth="1"/>
    <col min="14" max="14" width="8.5703125" style="45" customWidth="1"/>
    <col min="15" max="15" width="6.42578125" style="45" customWidth="1"/>
    <col min="16" max="16" width="6" style="45" customWidth="1"/>
    <col min="17" max="17" width="6.5703125" style="45" customWidth="1"/>
    <col min="18" max="19" width="10.42578125" style="45" customWidth="1"/>
    <col min="20" max="20" width="30" style="45" customWidth="1"/>
    <col min="21" max="16384" width="9.140625" style="45"/>
  </cols>
  <sheetData>
    <row r="1" spans="1:20" s="27" customFormat="1" ht="15.75" x14ac:dyDescent="0.25">
      <c r="N1" s="122" t="s">
        <v>66</v>
      </c>
      <c r="O1" s="122"/>
      <c r="P1" s="122"/>
      <c r="Q1" s="122"/>
      <c r="R1" s="122"/>
      <c r="S1" s="122"/>
      <c r="T1" s="122"/>
    </row>
    <row r="2" spans="1:20" s="27" customFormat="1" ht="30" customHeight="1" x14ac:dyDescent="0.2">
      <c r="A2" s="123" t="s">
        <v>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s="27" customFormat="1" ht="18" customHeight="1" x14ac:dyDescent="0.2">
      <c r="A3" s="124" t="s">
        <v>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0" s="27" customFormat="1" ht="23.25" customHeight="1" x14ac:dyDescent="0.2">
      <c r="A4" s="125" t="s">
        <v>1</v>
      </c>
      <c r="B4" s="126" t="s">
        <v>69</v>
      </c>
      <c r="C4" s="119" t="s">
        <v>51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 t="s">
        <v>70</v>
      </c>
    </row>
    <row r="5" spans="1:20" s="27" customFormat="1" ht="64.5" customHeight="1" x14ac:dyDescent="0.2">
      <c r="A5" s="125"/>
      <c r="B5" s="120"/>
      <c r="C5" s="119" t="s">
        <v>71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9" t="s">
        <v>72</v>
      </c>
      <c r="O5" s="121"/>
      <c r="P5" s="121"/>
      <c r="Q5" s="121"/>
      <c r="R5" s="119" t="s">
        <v>40</v>
      </c>
      <c r="S5" s="119"/>
      <c r="T5" s="120"/>
    </row>
    <row r="6" spans="1:20" s="27" customFormat="1" ht="51" customHeight="1" x14ac:dyDescent="0.2">
      <c r="A6" s="125"/>
      <c r="B6" s="120"/>
      <c r="C6" s="126" t="s">
        <v>73</v>
      </c>
      <c r="D6" s="127" t="s">
        <v>74</v>
      </c>
      <c r="E6" s="119" t="s">
        <v>31</v>
      </c>
      <c r="F6" s="119"/>
      <c r="G6" s="119"/>
      <c r="H6" s="119"/>
      <c r="I6" s="119"/>
      <c r="J6" s="119" t="s">
        <v>34</v>
      </c>
      <c r="K6" s="119"/>
      <c r="L6" s="119"/>
      <c r="M6" s="119"/>
      <c r="N6" s="128" t="s">
        <v>75</v>
      </c>
      <c r="O6" s="129" t="s">
        <v>32</v>
      </c>
      <c r="P6" s="129"/>
      <c r="Q6" s="129"/>
      <c r="R6" s="125" t="s">
        <v>41</v>
      </c>
      <c r="S6" s="120" t="s">
        <v>76</v>
      </c>
      <c r="T6" s="120"/>
    </row>
    <row r="7" spans="1:20" s="27" customFormat="1" ht="31.5" customHeight="1" x14ac:dyDescent="0.2">
      <c r="A7" s="125"/>
      <c r="B7" s="120"/>
      <c r="C7" s="126"/>
      <c r="D7" s="127"/>
      <c r="E7" s="128" t="s">
        <v>77</v>
      </c>
      <c r="F7" s="129" t="s">
        <v>32</v>
      </c>
      <c r="G7" s="129"/>
      <c r="H7" s="129"/>
      <c r="I7" s="129"/>
      <c r="J7" s="128" t="s">
        <v>78</v>
      </c>
      <c r="K7" s="129" t="s">
        <v>32</v>
      </c>
      <c r="L7" s="129"/>
      <c r="M7" s="129"/>
      <c r="N7" s="120"/>
      <c r="O7" s="129"/>
      <c r="P7" s="129"/>
      <c r="Q7" s="129"/>
      <c r="R7" s="125"/>
      <c r="S7" s="120"/>
      <c r="T7" s="120"/>
    </row>
    <row r="8" spans="1:20" s="27" customFormat="1" ht="137.25" customHeight="1" x14ac:dyDescent="0.2">
      <c r="A8" s="125"/>
      <c r="B8" s="120"/>
      <c r="C8" s="126"/>
      <c r="D8" s="127"/>
      <c r="E8" s="128"/>
      <c r="F8" s="28" t="s">
        <v>26</v>
      </c>
      <c r="G8" s="28" t="s">
        <v>79</v>
      </c>
      <c r="H8" s="28" t="s">
        <v>37</v>
      </c>
      <c r="I8" s="28" t="s">
        <v>80</v>
      </c>
      <c r="J8" s="128"/>
      <c r="K8" s="28" t="s">
        <v>79</v>
      </c>
      <c r="L8" s="28" t="s">
        <v>37</v>
      </c>
      <c r="M8" s="28" t="s">
        <v>81</v>
      </c>
      <c r="N8" s="120"/>
      <c r="O8" s="28" t="s">
        <v>79</v>
      </c>
      <c r="P8" s="28" t="s">
        <v>37</v>
      </c>
      <c r="Q8" s="28" t="s">
        <v>81</v>
      </c>
      <c r="R8" s="125"/>
      <c r="S8" s="120"/>
      <c r="T8" s="120"/>
    </row>
    <row r="9" spans="1:20" s="33" customFormat="1" ht="12" customHeight="1" x14ac:dyDescent="0.2">
      <c r="A9" s="29">
        <v>1</v>
      </c>
      <c r="B9" s="29">
        <v>2</v>
      </c>
      <c r="C9" s="29">
        <v>3</v>
      </c>
      <c r="D9" s="30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2">
        <v>18</v>
      </c>
      <c r="S9" s="32">
        <v>19</v>
      </c>
      <c r="T9" s="32">
        <v>20</v>
      </c>
    </row>
    <row r="10" spans="1:20" s="27" customFormat="1" ht="18.75" customHeight="1" x14ac:dyDescent="0.25">
      <c r="A10" s="34" t="s">
        <v>6</v>
      </c>
      <c r="B10" s="35">
        <f>C10+N10+R10</f>
        <v>98</v>
      </c>
      <c r="C10" s="35">
        <f>D10+E10+J10</f>
        <v>96</v>
      </c>
      <c r="D10" s="36">
        <v>0</v>
      </c>
      <c r="E10" s="35">
        <f>F10+G10+H10+I10</f>
        <v>38</v>
      </c>
      <c r="F10" s="37">
        <v>15</v>
      </c>
      <c r="G10" s="37">
        <v>23</v>
      </c>
      <c r="H10" s="37">
        <v>0</v>
      </c>
      <c r="I10" s="37">
        <v>0</v>
      </c>
      <c r="J10" s="35">
        <f>K10+L10+M10</f>
        <v>58</v>
      </c>
      <c r="K10" s="37">
        <v>58</v>
      </c>
      <c r="L10" s="38">
        <v>0</v>
      </c>
      <c r="M10" s="38">
        <v>0</v>
      </c>
      <c r="N10" s="39">
        <f>O10+P10+Q10</f>
        <v>0</v>
      </c>
      <c r="O10" s="38"/>
      <c r="P10" s="38"/>
      <c r="Q10" s="38"/>
      <c r="R10" s="40">
        <v>2</v>
      </c>
      <c r="S10" s="41">
        <v>2</v>
      </c>
      <c r="T10" s="42" t="s">
        <v>87</v>
      </c>
    </row>
    <row r="11" spans="1:20" s="27" customFormat="1" ht="18.75" customHeight="1" x14ac:dyDescent="0.25">
      <c r="A11" s="34" t="s">
        <v>7</v>
      </c>
      <c r="B11" s="35">
        <f t="shared" ref="B11:B23" si="0">C11+N11+R11</f>
        <v>171</v>
      </c>
      <c r="C11" s="35">
        <f t="shared" ref="C11:C23" si="1">D11+E11+J11</f>
        <v>167</v>
      </c>
      <c r="D11" s="36">
        <v>0</v>
      </c>
      <c r="E11" s="35">
        <f t="shared" ref="E11:E23" si="2">F11+G11+H11+I11</f>
        <v>20</v>
      </c>
      <c r="F11" s="42">
        <v>12</v>
      </c>
      <c r="G11" s="37">
        <v>7</v>
      </c>
      <c r="H11" s="37">
        <v>0</v>
      </c>
      <c r="I11" s="37">
        <v>1</v>
      </c>
      <c r="J11" s="35">
        <f t="shared" ref="J11:J23" si="3">K11+L11+M11</f>
        <v>147</v>
      </c>
      <c r="K11" s="37">
        <v>124</v>
      </c>
      <c r="L11" s="37">
        <v>23</v>
      </c>
      <c r="M11" s="37">
        <v>0</v>
      </c>
      <c r="N11" s="39">
        <f t="shared" ref="N11:N23" si="4">O11+P11+Q11</f>
        <v>0</v>
      </c>
      <c r="O11" s="37"/>
      <c r="P11" s="37"/>
      <c r="Q11" s="37"/>
      <c r="R11" s="40">
        <v>4</v>
      </c>
      <c r="S11" s="41">
        <v>4</v>
      </c>
      <c r="T11" s="42" t="s">
        <v>88</v>
      </c>
    </row>
    <row r="12" spans="1:20" s="27" customFormat="1" ht="18.75" customHeight="1" x14ac:dyDescent="0.25">
      <c r="A12" s="34" t="s">
        <v>8</v>
      </c>
      <c r="B12" s="35">
        <f t="shared" si="0"/>
        <v>127</v>
      </c>
      <c r="C12" s="35">
        <f t="shared" si="1"/>
        <v>126</v>
      </c>
      <c r="D12" s="36">
        <v>0</v>
      </c>
      <c r="E12" s="35">
        <f t="shared" si="2"/>
        <v>80</v>
      </c>
      <c r="F12" s="42">
        <v>62</v>
      </c>
      <c r="G12" s="37">
        <v>13</v>
      </c>
      <c r="H12" s="37">
        <v>0</v>
      </c>
      <c r="I12" s="37">
        <v>5</v>
      </c>
      <c r="J12" s="35">
        <f t="shared" si="3"/>
        <v>46</v>
      </c>
      <c r="K12" s="37">
        <v>46</v>
      </c>
      <c r="L12" s="37">
        <v>0</v>
      </c>
      <c r="M12" s="37">
        <v>0</v>
      </c>
      <c r="N12" s="39">
        <f t="shared" si="4"/>
        <v>0</v>
      </c>
      <c r="O12" s="37"/>
      <c r="P12" s="37"/>
      <c r="Q12" s="37"/>
      <c r="R12" s="40">
        <v>1</v>
      </c>
      <c r="S12" s="41">
        <v>1</v>
      </c>
      <c r="T12" s="42" t="s">
        <v>89</v>
      </c>
    </row>
    <row r="13" spans="1:20" s="27" customFormat="1" ht="18.75" customHeight="1" x14ac:dyDescent="0.25">
      <c r="A13" s="34" t="s">
        <v>9</v>
      </c>
      <c r="B13" s="35">
        <f t="shared" si="0"/>
        <v>462</v>
      </c>
      <c r="C13" s="35">
        <f t="shared" si="1"/>
        <v>455</v>
      </c>
      <c r="D13" s="36">
        <v>0</v>
      </c>
      <c r="E13" s="35">
        <f t="shared" si="2"/>
        <v>144</v>
      </c>
      <c r="F13" s="42">
        <v>29</v>
      </c>
      <c r="G13" s="37">
        <v>92</v>
      </c>
      <c r="H13" s="37">
        <v>0</v>
      </c>
      <c r="I13" s="37">
        <v>23</v>
      </c>
      <c r="J13" s="35">
        <f t="shared" si="3"/>
        <v>311</v>
      </c>
      <c r="K13" s="37">
        <v>305</v>
      </c>
      <c r="L13" s="37">
        <v>6</v>
      </c>
      <c r="M13" s="37">
        <v>0</v>
      </c>
      <c r="N13" s="39">
        <f t="shared" si="4"/>
        <v>0</v>
      </c>
      <c r="O13" s="37"/>
      <c r="P13" s="37"/>
      <c r="Q13" s="37"/>
      <c r="R13" s="40">
        <v>7</v>
      </c>
      <c r="S13" s="41">
        <v>0</v>
      </c>
      <c r="T13" s="42" t="s">
        <v>90</v>
      </c>
    </row>
    <row r="14" spans="1:20" s="27" customFormat="1" ht="18.75" customHeight="1" x14ac:dyDescent="0.25">
      <c r="A14" s="34" t="s">
        <v>10</v>
      </c>
      <c r="B14" s="35">
        <f t="shared" si="0"/>
        <v>409</v>
      </c>
      <c r="C14" s="35">
        <f t="shared" si="1"/>
        <v>401</v>
      </c>
      <c r="D14" s="36">
        <v>0</v>
      </c>
      <c r="E14" s="35">
        <f t="shared" si="2"/>
        <v>144</v>
      </c>
      <c r="F14" s="42">
        <v>22</v>
      </c>
      <c r="G14" s="37">
        <v>122</v>
      </c>
      <c r="H14" s="37">
        <v>0</v>
      </c>
      <c r="I14" s="37">
        <v>0</v>
      </c>
      <c r="J14" s="35">
        <f t="shared" si="3"/>
        <v>257</v>
      </c>
      <c r="K14" s="37">
        <v>249</v>
      </c>
      <c r="L14" s="37">
        <v>2</v>
      </c>
      <c r="M14" s="37">
        <v>6</v>
      </c>
      <c r="N14" s="39">
        <f t="shared" si="4"/>
        <v>0</v>
      </c>
      <c r="O14" s="37"/>
      <c r="P14" s="37"/>
      <c r="Q14" s="37"/>
      <c r="R14" s="40">
        <v>8</v>
      </c>
      <c r="S14" s="41">
        <v>3</v>
      </c>
      <c r="T14" s="42" t="s">
        <v>91</v>
      </c>
    </row>
    <row r="15" spans="1:20" s="27" customFormat="1" ht="18.75" customHeight="1" x14ac:dyDescent="0.25">
      <c r="A15" s="34" t="s">
        <v>11</v>
      </c>
      <c r="B15" s="35">
        <f t="shared" si="0"/>
        <v>138</v>
      </c>
      <c r="C15" s="35">
        <f t="shared" si="1"/>
        <v>122</v>
      </c>
      <c r="D15" s="36">
        <v>0</v>
      </c>
      <c r="E15" s="35">
        <f t="shared" si="2"/>
        <v>56</v>
      </c>
      <c r="F15" s="42">
        <v>11</v>
      </c>
      <c r="G15" s="37">
        <v>45</v>
      </c>
      <c r="H15" s="37">
        <v>0</v>
      </c>
      <c r="I15" s="37">
        <v>0</v>
      </c>
      <c r="J15" s="35">
        <f t="shared" si="3"/>
        <v>66</v>
      </c>
      <c r="K15" s="37">
        <v>66</v>
      </c>
      <c r="L15" s="37">
        <v>0</v>
      </c>
      <c r="M15" s="37">
        <v>0</v>
      </c>
      <c r="N15" s="39">
        <f t="shared" si="4"/>
        <v>0</v>
      </c>
      <c r="O15" s="37"/>
      <c r="P15" s="37"/>
      <c r="Q15" s="37"/>
      <c r="R15" s="40">
        <v>16</v>
      </c>
      <c r="S15" s="41">
        <v>3</v>
      </c>
      <c r="T15" s="42" t="s">
        <v>92</v>
      </c>
    </row>
    <row r="16" spans="1:20" s="27" customFormat="1" ht="18.75" customHeight="1" x14ac:dyDescent="0.25">
      <c r="A16" s="34" t="s">
        <v>12</v>
      </c>
      <c r="B16" s="35">
        <f t="shared" si="0"/>
        <v>270</v>
      </c>
      <c r="C16" s="35">
        <f t="shared" si="1"/>
        <v>258</v>
      </c>
      <c r="D16" s="36">
        <v>0</v>
      </c>
      <c r="E16" s="35">
        <f t="shared" si="2"/>
        <v>147</v>
      </c>
      <c r="F16" s="42">
        <v>34</v>
      </c>
      <c r="G16" s="37">
        <v>100</v>
      </c>
      <c r="H16" s="37">
        <v>1</v>
      </c>
      <c r="I16" s="37">
        <v>12</v>
      </c>
      <c r="J16" s="35">
        <f t="shared" si="3"/>
        <v>111</v>
      </c>
      <c r="K16" s="37">
        <v>110</v>
      </c>
      <c r="L16" s="37">
        <v>1</v>
      </c>
      <c r="M16" s="37">
        <v>0</v>
      </c>
      <c r="N16" s="39">
        <f t="shared" si="4"/>
        <v>0</v>
      </c>
      <c r="O16" s="37"/>
      <c r="P16" s="37"/>
      <c r="Q16" s="37"/>
      <c r="R16" s="40">
        <v>12</v>
      </c>
      <c r="S16" s="41">
        <v>7</v>
      </c>
      <c r="T16" s="42" t="s">
        <v>93</v>
      </c>
    </row>
    <row r="17" spans="1:20" s="27" customFormat="1" ht="18.75" customHeight="1" x14ac:dyDescent="0.25">
      <c r="A17" s="34" t="s">
        <v>5</v>
      </c>
      <c r="B17" s="35">
        <f t="shared" si="0"/>
        <v>204</v>
      </c>
      <c r="C17" s="35">
        <f t="shared" si="1"/>
        <v>201</v>
      </c>
      <c r="D17" s="36">
        <v>0</v>
      </c>
      <c r="E17" s="35">
        <f t="shared" si="2"/>
        <v>79</v>
      </c>
      <c r="F17" s="42">
        <v>40</v>
      </c>
      <c r="G17" s="37">
        <v>34</v>
      </c>
      <c r="H17" s="37">
        <v>5</v>
      </c>
      <c r="I17" s="37">
        <v>0</v>
      </c>
      <c r="J17" s="35">
        <f t="shared" si="3"/>
        <v>122</v>
      </c>
      <c r="K17" s="37">
        <v>107</v>
      </c>
      <c r="L17" s="37">
        <v>11</v>
      </c>
      <c r="M17" s="37">
        <v>4</v>
      </c>
      <c r="N17" s="39">
        <f t="shared" si="4"/>
        <v>0</v>
      </c>
      <c r="O17" s="37"/>
      <c r="P17" s="37"/>
      <c r="Q17" s="37"/>
      <c r="R17" s="40">
        <v>3</v>
      </c>
      <c r="S17" s="41">
        <v>3</v>
      </c>
      <c r="T17" s="42" t="s">
        <v>94</v>
      </c>
    </row>
    <row r="18" spans="1:20" s="27" customFormat="1" ht="18.75" customHeight="1" x14ac:dyDescent="0.25">
      <c r="A18" s="34" t="s">
        <v>13</v>
      </c>
      <c r="B18" s="35">
        <f t="shared" si="0"/>
        <v>307</v>
      </c>
      <c r="C18" s="35">
        <f t="shared" si="1"/>
        <v>299</v>
      </c>
      <c r="D18" s="36">
        <v>0</v>
      </c>
      <c r="E18" s="35">
        <f t="shared" si="2"/>
        <v>166</v>
      </c>
      <c r="F18" s="42">
        <v>45</v>
      </c>
      <c r="G18" s="37">
        <v>74</v>
      </c>
      <c r="H18" s="37">
        <v>1</v>
      </c>
      <c r="I18" s="37">
        <v>46</v>
      </c>
      <c r="J18" s="35">
        <f t="shared" si="3"/>
        <v>133</v>
      </c>
      <c r="K18" s="37">
        <v>123</v>
      </c>
      <c r="L18" s="37">
        <v>7</v>
      </c>
      <c r="M18" s="37">
        <v>3</v>
      </c>
      <c r="N18" s="39">
        <f t="shared" si="4"/>
        <v>0</v>
      </c>
      <c r="O18" s="37"/>
      <c r="P18" s="37"/>
      <c r="Q18" s="37"/>
      <c r="R18" s="40">
        <v>8</v>
      </c>
      <c r="S18" s="41">
        <v>7</v>
      </c>
      <c r="T18" s="42" t="s">
        <v>95</v>
      </c>
    </row>
    <row r="19" spans="1:20" s="27" customFormat="1" ht="18.75" customHeight="1" x14ac:dyDescent="0.25">
      <c r="A19" s="34" t="s">
        <v>14</v>
      </c>
      <c r="B19" s="35">
        <f t="shared" si="0"/>
        <v>217</v>
      </c>
      <c r="C19" s="35">
        <f t="shared" si="1"/>
        <v>212</v>
      </c>
      <c r="D19" s="36">
        <v>0</v>
      </c>
      <c r="E19" s="35">
        <f t="shared" si="2"/>
        <v>87</v>
      </c>
      <c r="F19" s="42">
        <v>5</v>
      </c>
      <c r="G19" s="37">
        <v>82</v>
      </c>
      <c r="H19" s="37">
        <v>0</v>
      </c>
      <c r="I19" s="37">
        <v>0</v>
      </c>
      <c r="J19" s="35">
        <f t="shared" si="3"/>
        <v>125</v>
      </c>
      <c r="K19" s="37">
        <v>124</v>
      </c>
      <c r="L19" s="37">
        <v>1</v>
      </c>
      <c r="M19" s="37">
        <v>0</v>
      </c>
      <c r="N19" s="39">
        <f t="shared" si="4"/>
        <v>0</v>
      </c>
      <c r="O19" s="37"/>
      <c r="P19" s="37"/>
      <c r="Q19" s="37"/>
      <c r="R19" s="40">
        <v>5</v>
      </c>
      <c r="S19" s="41">
        <v>5</v>
      </c>
      <c r="T19" s="42" t="s">
        <v>96</v>
      </c>
    </row>
    <row r="20" spans="1:20" s="27" customFormat="1" ht="18.75" customHeight="1" x14ac:dyDescent="0.25">
      <c r="A20" s="34" t="s">
        <v>15</v>
      </c>
      <c r="B20" s="35">
        <f t="shared" si="0"/>
        <v>188</v>
      </c>
      <c r="C20" s="35">
        <f t="shared" si="1"/>
        <v>185</v>
      </c>
      <c r="D20" s="36">
        <v>0</v>
      </c>
      <c r="E20" s="35">
        <f t="shared" si="2"/>
        <v>99</v>
      </c>
      <c r="F20" s="42">
        <v>47</v>
      </c>
      <c r="G20" s="37">
        <v>31</v>
      </c>
      <c r="H20" s="37">
        <v>4</v>
      </c>
      <c r="I20" s="37">
        <v>17</v>
      </c>
      <c r="J20" s="35">
        <f t="shared" si="3"/>
        <v>86</v>
      </c>
      <c r="K20" s="37">
        <v>51</v>
      </c>
      <c r="L20" s="37">
        <v>19</v>
      </c>
      <c r="M20" s="37">
        <v>16</v>
      </c>
      <c r="N20" s="39">
        <f t="shared" si="4"/>
        <v>3</v>
      </c>
      <c r="O20" s="37"/>
      <c r="P20" s="37">
        <v>3</v>
      </c>
      <c r="Q20" s="37"/>
      <c r="R20" s="40">
        <v>0</v>
      </c>
      <c r="S20" s="41">
        <v>0</v>
      </c>
      <c r="T20" s="42" t="s">
        <v>97</v>
      </c>
    </row>
    <row r="21" spans="1:20" s="27" customFormat="1" ht="18.75" customHeight="1" x14ac:dyDescent="0.25">
      <c r="A21" s="34" t="s">
        <v>16</v>
      </c>
      <c r="B21" s="35">
        <f t="shared" si="0"/>
        <v>244</v>
      </c>
      <c r="C21" s="35">
        <f t="shared" si="1"/>
        <v>243</v>
      </c>
      <c r="D21" s="36">
        <v>0</v>
      </c>
      <c r="E21" s="35">
        <f t="shared" si="2"/>
        <v>35</v>
      </c>
      <c r="F21" s="42">
        <v>10</v>
      </c>
      <c r="G21" s="37">
        <v>22</v>
      </c>
      <c r="H21" s="37">
        <v>0</v>
      </c>
      <c r="I21" s="37">
        <v>3</v>
      </c>
      <c r="J21" s="35">
        <f t="shared" si="3"/>
        <v>208</v>
      </c>
      <c r="K21" s="37">
        <v>179</v>
      </c>
      <c r="L21" s="37">
        <v>26</v>
      </c>
      <c r="M21" s="37">
        <v>3</v>
      </c>
      <c r="N21" s="39">
        <f t="shared" si="4"/>
        <v>0</v>
      </c>
      <c r="O21" s="37"/>
      <c r="P21" s="37"/>
      <c r="Q21" s="37"/>
      <c r="R21" s="40">
        <v>1</v>
      </c>
      <c r="S21" s="41">
        <v>1</v>
      </c>
      <c r="T21" s="42" t="s">
        <v>82</v>
      </c>
    </row>
    <row r="22" spans="1:20" s="27" customFormat="1" ht="18.75" customHeight="1" x14ac:dyDescent="0.25">
      <c r="A22" s="34" t="s">
        <v>17</v>
      </c>
      <c r="B22" s="35">
        <f t="shared" si="0"/>
        <v>383</v>
      </c>
      <c r="C22" s="35">
        <f t="shared" si="1"/>
        <v>377</v>
      </c>
      <c r="D22" s="36">
        <v>0</v>
      </c>
      <c r="E22" s="35">
        <f t="shared" si="2"/>
        <v>111</v>
      </c>
      <c r="F22" s="42">
        <v>21</v>
      </c>
      <c r="G22" s="37">
        <v>81</v>
      </c>
      <c r="H22" s="37">
        <v>0</v>
      </c>
      <c r="I22" s="37">
        <v>9</v>
      </c>
      <c r="J22" s="35">
        <f t="shared" si="3"/>
        <v>266</v>
      </c>
      <c r="K22" s="37">
        <v>237</v>
      </c>
      <c r="L22" s="37">
        <v>23</v>
      </c>
      <c r="M22" s="37">
        <v>6</v>
      </c>
      <c r="N22" s="39">
        <f t="shared" si="4"/>
        <v>0</v>
      </c>
      <c r="O22" s="37"/>
      <c r="P22" s="37"/>
      <c r="Q22" s="37"/>
      <c r="R22" s="40">
        <v>6</v>
      </c>
      <c r="S22" s="41">
        <v>3</v>
      </c>
      <c r="T22" s="42" t="s">
        <v>98</v>
      </c>
    </row>
    <row r="23" spans="1:20" s="27" customFormat="1" ht="48" customHeight="1" x14ac:dyDescent="0.2">
      <c r="A23" s="43" t="s">
        <v>2</v>
      </c>
      <c r="B23" s="35">
        <f t="shared" si="0"/>
        <v>3218</v>
      </c>
      <c r="C23" s="35">
        <f t="shared" si="1"/>
        <v>3142</v>
      </c>
      <c r="D23" s="35">
        <f>SUM(D10:D22)</f>
        <v>0</v>
      </c>
      <c r="E23" s="35">
        <f t="shared" si="2"/>
        <v>1206</v>
      </c>
      <c r="F23" s="35">
        <f>SUM(F10:F22)</f>
        <v>353</v>
      </c>
      <c r="G23" s="35">
        <f>SUM(G10:G22)</f>
        <v>726</v>
      </c>
      <c r="H23" s="35">
        <f>SUM(H10:H22)</f>
        <v>11</v>
      </c>
      <c r="I23" s="35">
        <f>SUM(I10:I22)</f>
        <v>116</v>
      </c>
      <c r="J23" s="35">
        <f t="shared" si="3"/>
        <v>1936</v>
      </c>
      <c r="K23" s="35">
        <f>SUM(K10:K22)</f>
        <v>1779</v>
      </c>
      <c r="L23" s="35">
        <f>SUM(L10:L22)</f>
        <v>119</v>
      </c>
      <c r="M23" s="35">
        <f>SUM(M10:M22)</f>
        <v>38</v>
      </c>
      <c r="N23" s="39">
        <f t="shared" si="4"/>
        <v>3</v>
      </c>
      <c r="O23" s="35">
        <f>SUM(O10:O22)</f>
        <v>0</v>
      </c>
      <c r="P23" s="35">
        <f>SUM(P10:P22)</f>
        <v>3</v>
      </c>
      <c r="Q23" s="35">
        <f>SUM(Q10:Q22)</f>
        <v>0</v>
      </c>
      <c r="R23" s="35">
        <f>SUM(R10:R22)</f>
        <v>73</v>
      </c>
      <c r="S23" s="35">
        <f>SUM(S10:S22)</f>
        <v>39</v>
      </c>
      <c r="T23" s="42" t="s">
        <v>99</v>
      </c>
    </row>
    <row r="24" spans="1:20" s="27" customFormat="1" ht="10.5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20" s="27" customFormat="1" ht="35.25" customHeight="1" x14ac:dyDescent="0.2">
      <c r="A25" s="133" t="s">
        <v>83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</row>
    <row r="26" spans="1:20" s="27" customFormat="1" ht="18.75" customHeight="1" x14ac:dyDescent="0.3">
      <c r="A26" s="130" t="s">
        <v>84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</row>
    <row r="27" spans="1:20" s="27" customFormat="1" x14ac:dyDescent="0.2"/>
    <row r="28" spans="1:20" s="46" customFormat="1" ht="18.75" x14ac:dyDescent="0.3">
      <c r="A28" s="46" t="s">
        <v>100</v>
      </c>
      <c r="E28" s="46" t="s">
        <v>101</v>
      </c>
    </row>
    <row r="29" spans="1:20" s="27" customFormat="1" x14ac:dyDescent="0.2"/>
    <row r="30" spans="1:20" s="27" customFormat="1" x14ac:dyDescent="0.2"/>
    <row r="31" spans="1:20" s="27" customFormat="1" ht="15.75" x14ac:dyDescent="0.25">
      <c r="A31" s="132" t="s">
        <v>85</v>
      </c>
      <c r="B31" s="132"/>
      <c r="C31" s="132"/>
      <c r="D31" s="132"/>
      <c r="E31" s="132"/>
    </row>
    <row r="32" spans="1:20" s="27" customFormat="1" x14ac:dyDescent="0.2">
      <c r="A32" s="27" t="s">
        <v>86</v>
      </c>
    </row>
    <row r="33" s="27" customFormat="1" x14ac:dyDescent="0.2"/>
    <row r="34" s="27" customFormat="1" x14ac:dyDescent="0.2"/>
    <row r="35" s="27" customFormat="1" x14ac:dyDescent="0.2"/>
    <row r="36" s="27" customFormat="1" x14ac:dyDescent="0.2"/>
    <row r="37" s="27" customFormat="1" x14ac:dyDescent="0.2"/>
    <row r="38" s="27" customFormat="1" x14ac:dyDescent="0.2"/>
    <row r="39" s="27" customFormat="1" x14ac:dyDescent="0.2"/>
    <row r="40" s="27" customFormat="1" x14ac:dyDescent="0.2"/>
    <row r="41" s="27" customFormat="1" x14ac:dyDescent="0.2"/>
    <row r="42" s="27" customFormat="1" x14ac:dyDescent="0.2"/>
    <row r="43" s="27" customFormat="1" x14ac:dyDescent="0.2"/>
    <row r="44" s="27" customFormat="1" x14ac:dyDescent="0.2"/>
    <row r="45" s="27" customFormat="1" x14ac:dyDescent="0.2"/>
    <row r="46" s="27" customFormat="1" x14ac:dyDescent="0.2"/>
    <row r="47" s="27" customFormat="1" x14ac:dyDescent="0.2"/>
    <row r="48" s="27" customFormat="1" x14ac:dyDescent="0.2"/>
    <row r="49" s="27" customFormat="1" x14ac:dyDescent="0.2"/>
    <row r="50" s="27" customFormat="1" x14ac:dyDescent="0.2"/>
    <row r="51" s="27" customFormat="1" x14ac:dyDescent="0.2"/>
    <row r="52" s="27" customFormat="1" x14ac:dyDescent="0.2"/>
    <row r="53" s="27" customFormat="1" x14ac:dyDescent="0.2"/>
    <row r="54" s="27" customFormat="1" x14ac:dyDescent="0.2"/>
    <row r="55" s="27" customFormat="1" x14ac:dyDescent="0.2"/>
    <row r="56" s="27" customFormat="1" x14ac:dyDescent="0.2"/>
    <row r="57" s="27" customFormat="1" x14ac:dyDescent="0.2"/>
  </sheetData>
  <mergeCells count="25">
    <mergeCell ref="A26:T26"/>
    <mergeCell ref="A31:E31"/>
    <mergeCell ref="R6:R8"/>
    <mergeCell ref="S6:S8"/>
    <mergeCell ref="E7:E8"/>
    <mergeCell ref="F7:I7"/>
    <mergeCell ref="J7:J8"/>
    <mergeCell ref="K7:M7"/>
    <mergeCell ref="C6:C8"/>
    <mergeCell ref="A25:T25"/>
    <mergeCell ref="C4:S4"/>
    <mergeCell ref="T4:T8"/>
    <mergeCell ref="C5:M5"/>
    <mergeCell ref="N5:Q5"/>
    <mergeCell ref="N1:T1"/>
    <mergeCell ref="A2:T2"/>
    <mergeCell ref="A3:S3"/>
    <mergeCell ref="A4:A8"/>
    <mergeCell ref="B4:B8"/>
    <mergeCell ref="R5:S5"/>
    <mergeCell ref="D6:D8"/>
    <mergeCell ref="E6:I6"/>
    <mergeCell ref="J6:M6"/>
    <mergeCell ref="N6:N8"/>
    <mergeCell ref="O6:Q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ЦР-СУ2 (ЗАО) на 01.01.11г</vt:lpstr>
      <vt:lpstr>по форме (ЗАО) на 01.01.11г</vt:lpstr>
      <vt:lpstr>'ЦР-СУ2 (ЗАО) на 01.01.11г'!Область_печати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2018-01-21T16:39:52Z</cp:lastPrinted>
  <dcterms:created xsi:type="dcterms:W3CDTF">1996-10-08T23:32:33Z</dcterms:created>
  <dcterms:modified xsi:type="dcterms:W3CDTF">2021-06-21T12:59:33Z</dcterms:modified>
</cp:coreProperties>
</file>